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T:\FinaidPnP\3 - Policy\Policy (2023-24)\"/>
    </mc:Choice>
  </mc:AlternateContent>
  <xr:revisionPtr revIDLastSave="0" documentId="13_ncr:1_{9B9C2702-8196-45BA-8727-BCD43ADE8603}" xr6:coauthVersionLast="47" xr6:coauthVersionMax="47" xr10:uidLastSave="{00000000-0000-0000-0000-000000000000}"/>
  <bookViews>
    <workbookView xWindow="-120" yWindow="-120" windowWidth="29040" windowHeight="15720" tabRatio="694" firstSheet="4" activeTab="10" xr2:uid="{00000000-000D-0000-FFFF-FFFF00000000}"/>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Summer (In-State)" sheetId="7" r:id="rId7"/>
    <sheet name="Other Summer (Out-State)" sheetId="14" r:id="rId8"/>
    <sheet name="12 Month (In-State)" sheetId="9" r:id="rId9"/>
    <sheet name="12 Month (Out-State)" sheetId="15" r:id="rId10"/>
    <sheet name="SCP - Pell COA" sheetId="16" r:id="rId11"/>
    <sheet name="Non-Standard Components" sheetId="11" r:id="rId12"/>
    <sheet name="College Board Information" sheetId="12" r:id="rId13"/>
    <sheet name="Prorations" sheetId="13" r:id="rId14"/>
    <sheet name="Sheet2" sheetId="1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3" l="1"/>
  <c r="I27" i="13"/>
  <c r="I26" i="13"/>
  <c r="I25" i="13"/>
  <c r="I24" i="13"/>
  <c r="I23" i="13"/>
  <c r="G28" i="13"/>
  <c r="G27" i="13"/>
  <c r="G26" i="13"/>
  <c r="G25" i="13"/>
  <c r="G24" i="13"/>
  <c r="G23" i="13"/>
  <c r="M14" i="4"/>
  <c r="L14" i="4"/>
  <c r="K14" i="4"/>
  <c r="J14" i="4"/>
  <c r="M14" i="3"/>
  <c r="L14" i="3"/>
  <c r="K14" i="3"/>
  <c r="J14" i="3"/>
  <c r="M14" i="2"/>
  <c r="L14" i="2"/>
  <c r="K14" i="2"/>
  <c r="J14" i="2"/>
  <c r="C7" i="13" l="1"/>
  <c r="C6" i="13"/>
  <c r="C28" i="13" s="1"/>
  <c r="C5" i="13"/>
  <c r="D14" i="13"/>
  <c r="D17" i="13"/>
  <c r="D18" i="13"/>
  <c r="D19" i="13"/>
  <c r="D21" i="13"/>
  <c r="D23" i="13"/>
  <c r="D24" i="13"/>
  <c r="D26" i="13"/>
  <c r="D27" i="13"/>
  <c r="D11" i="13"/>
  <c r="B28" i="13" l="1"/>
  <c r="D28" i="13"/>
  <c r="B14" i="13"/>
  <c r="C14" i="13"/>
  <c r="D15" i="13"/>
  <c r="C19" i="13"/>
  <c r="B11" i="13"/>
  <c r="C24" i="13"/>
  <c r="C25" i="13"/>
  <c r="C20" i="13"/>
  <c r="C17" i="13"/>
  <c r="C16" i="13"/>
  <c r="C15" i="13"/>
  <c r="C13" i="13"/>
  <c r="C11" i="13"/>
  <c r="C12" i="13"/>
  <c r="B26" i="13"/>
  <c r="B24" i="13"/>
  <c r="B21" i="13"/>
  <c r="B19" i="13"/>
  <c r="B17" i="13"/>
  <c r="B15" i="13"/>
  <c r="B13" i="13"/>
  <c r="C26" i="13"/>
  <c r="D13" i="13"/>
  <c r="C21" i="13"/>
  <c r="D25" i="13"/>
  <c r="D20" i="13"/>
  <c r="D16" i="13"/>
  <c r="D12" i="13"/>
  <c r="C27" i="13"/>
  <c r="C23" i="13"/>
  <c r="C18" i="13"/>
  <c r="B25" i="13"/>
  <c r="B20" i="13"/>
  <c r="B16" i="13"/>
  <c r="B12" i="13"/>
  <c r="B27" i="13"/>
  <c r="B23" i="13"/>
  <c r="B18" i="13"/>
  <c r="C13" i="15"/>
  <c r="D13" i="15"/>
  <c r="E13" i="15"/>
  <c r="F13" i="15"/>
  <c r="F13" i="9"/>
  <c r="E13" i="9"/>
  <c r="D13" i="9"/>
  <c r="C13" i="9"/>
  <c r="F13" i="14"/>
  <c r="E13" i="14"/>
  <c r="D13" i="14"/>
  <c r="C13" i="14"/>
  <c r="F13" i="7"/>
  <c r="E13" i="7"/>
  <c r="D13" i="7"/>
  <c r="C13" i="7"/>
  <c r="D11" i="6"/>
  <c r="C11" i="6"/>
  <c r="C13" i="5"/>
  <c r="D13" i="5"/>
  <c r="E13" i="5"/>
  <c r="G13" i="5"/>
  <c r="F14" i="4"/>
  <c r="E14" i="4"/>
  <c r="D14" i="4"/>
  <c r="C14" i="4"/>
  <c r="F14" i="3"/>
  <c r="E14" i="3"/>
  <c r="D14" i="3"/>
  <c r="C14" i="3"/>
  <c r="F14" i="2"/>
  <c r="E14" i="2"/>
  <c r="D14" i="2"/>
  <c r="C14" i="2"/>
  <c r="H6" i="13"/>
  <c r="H28" i="13" s="1"/>
  <c r="H11" i="13" l="1"/>
  <c r="H27" i="13"/>
  <c r="H23" i="13"/>
  <c r="H26" i="13"/>
  <c r="H25" i="13"/>
  <c r="H24" i="13"/>
  <c r="H21" i="13"/>
  <c r="H20" i="13"/>
  <c r="H18" i="13"/>
  <c r="H17" i="13"/>
  <c r="H14" i="13"/>
  <c r="H16" i="13"/>
  <c r="H15" i="13"/>
  <c r="H13" i="13"/>
  <c r="H12" i="13"/>
  <c r="H19" i="13"/>
  <c r="H5" i="13" l="1"/>
  <c r="G20" i="13" s="1"/>
  <c r="G21" i="13" l="1"/>
  <c r="G17" i="13"/>
  <c r="G13" i="13"/>
  <c r="G18" i="13"/>
  <c r="G11" i="13"/>
  <c r="G12" i="13"/>
  <c r="G16" i="13"/>
  <c r="G15" i="13"/>
  <c r="G19" i="13"/>
  <c r="G14" i="13"/>
  <c r="I18" i="13"/>
  <c r="I15" i="13"/>
  <c r="I21" i="13"/>
  <c r="I17" i="13"/>
  <c r="I14" i="13"/>
  <c r="I13" i="13"/>
  <c r="I20" i="13"/>
  <c r="I12" i="13"/>
  <c r="I16" i="13"/>
  <c r="H7" i="13"/>
  <c r="I19" i="13" s="1"/>
  <c r="I11" i="13" l="1"/>
</calcChain>
</file>

<file path=xl/sharedStrings.xml><?xml version="1.0" encoding="utf-8"?>
<sst xmlns="http://schemas.openxmlformats.org/spreadsheetml/2006/main" count="374" uniqueCount="142">
  <si>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</si>
  <si>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</si>
  <si>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</si>
  <si>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</si>
  <si>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</si>
  <si>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</si>
  <si>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Non-standard budget components may be added to the Cost of Attendance if the student has additional educationally-related expenses.  The follow are considered non-Standard budge components:</t>
  </si>
  <si>
    <t xml:space="preserve">Child/Elder care is added on a case-by-case basis.  Students must identify this when they accept their student loan. </t>
  </si>
  <si>
    <t xml:space="preserve">1. </t>
  </si>
  <si>
    <t>2.</t>
  </si>
  <si>
    <t>3.</t>
  </si>
  <si>
    <t>ADA expenses are added to the COA on a case-by-case basis and must be supported by documentation.  Students must inform their Financial Aid Officer they have these special expenses and provide supporting documentation.</t>
  </si>
  <si>
    <t xml:space="preserve">4. </t>
  </si>
  <si>
    <t>The MLT and Nursing programs have special expenses unique to those programs.  Students in either of these programs as identified by the MLT and Nursing departments will have added these special expenses added.</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</si>
  <si>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</si>
  <si>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</si>
  <si>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</si>
  <si>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</si>
  <si>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</si>
  <si>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</si>
  <si>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Tuition &amp; Fees</t>
  </si>
  <si>
    <t>Books &amp; Supplies</t>
  </si>
  <si>
    <t>Room &amp; Board</t>
  </si>
  <si>
    <t>Personal Expenses</t>
  </si>
  <si>
    <t>Transporation</t>
  </si>
  <si>
    <t>Total</t>
  </si>
  <si>
    <t>Fall and Spring Semesters</t>
  </si>
  <si>
    <t xml:space="preserve">Three-Quarter Time Budgets </t>
  </si>
  <si>
    <t>Summer Budget</t>
  </si>
  <si>
    <t>&lt;1/2 Time</t>
  </si>
  <si>
    <t>1/2 Time</t>
  </si>
  <si>
    <t>3/4 Time</t>
  </si>
  <si>
    <t>Full-Time</t>
  </si>
  <si>
    <t>Additional budget components that may be added on a case-by-case basis to the base budget include the following:</t>
  </si>
  <si>
    <t>*</t>
  </si>
  <si>
    <t>Loan Fees:</t>
  </si>
  <si>
    <t xml:space="preserve">Budget </t>
  </si>
  <si>
    <t xml:space="preserve"># of Children/Elders </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</si>
  <si>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</si>
  <si>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</si>
  <si>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</si>
  <si>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</si>
  <si>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</si>
  <si>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</si>
  <si>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</si>
  <si>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</si>
  <si>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</si>
  <si>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</si>
  <si>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</si>
  <si>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</si>
  <si>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</si>
  <si>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</si>
  <si>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</si>
  <si>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t>The student's budget is based upon the student's actual  enrollment status (e.g. full-time, half-time, etc.) during each semester.</t>
  </si>
  <si>
    <t xml:space="preserve">Initial awards are based on a full time, Fall/Spring budget and will be adjusted as the student's enrollment requires. </t>
  </si>
  <si>
    <t>Full-Time Budget</t>
  </si>
  <si>
    <t xml:space="preserve">Three-Quarter Time Budget </t>
  </si>
  <si>
    <t>Half Time Budget</t>
  </si>
  <si>
    <t>Less Than Half Time Budget</t>
  </si>
  <si>
    <t>12 Month In-State Budget</t>
  </si>
  <si>
    <t>Non-Standard Budget Components</t>
  </si>
  <si>
    <t>Back to Home Page</t>
  </si>
  <si>
    <t>Tuition and Fees</t>
  </si>
  <si>
    <t>Room and Board</t>
  </si>
  <si>
    <t>Books and Supplies</t>
  </si>
  <si>
    <t>Other Expenses</t>
  </si>
  <si>
    <t>Public Two-Year In-District Commuter</t>
  </si>
  <si>
    <t>Students in the Natural Gas Program who have additional tool expenses.</t>
  </si>
  <si>
    <t xml:space="preserve"> </t>
  </si>
  <si>
    <t>Students in the Welding program who have additional tool expenses.</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</si>
  <si>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</si>
  <si>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</si>
  <si>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Half-Time Budgets</t>
  </si>
  <si>
    <t>Fall/Summer Spring/Summer Budget</t>
  </si>
  <si>
    <t xml:space="preserve">Fall/Summer or Spring/Summer Budgets </t>
  </si>
  <si>
    <t xml:space="preserve">12 Month Budget </t>
  </si>
  <si>
    <t>Summer sessions vary in length.  9 weeks will remain the default, however for students attending less or more than 9 weeks the COA's will be adjusted by weeks attending.</t>
  </si>
  <si>
    <t>Component adjustment per weeks attended -/+ 9 weeks:</t>
  </si>
  <si>
    <t>* Amounts are based on 15 week fall/spring term and 9 week summer term</t>
  </si>
  <si>
    <t>* Amounts are based on 15 week fall/spring terms and 9 week summer term</t>
  </si>
  <si>
    <t>Full/Spring (Full)</t>
  </si>
  <si>
    <t>Weekly Budget Calculations:</t>
  </si>
  <si>
    <t>Weeks</t>
  </si>
  <si>
    <t>Out-State</t>
  </si>
  <si>
    <t>9 Weeks (In-State)</t>
  </si>
  <si>
    <t>9 Weeks (Out-State)</t>
  </si>
  <si>
    <t>research.collegeboard.org/trends</t>
  </si>
  <si>
    <r>
      <t xml:space="preserve">Child/Elder Care: </t>
    </r>
    <r>
      <rPr>
        <sz val="11"/>
        <color theme="1"/>
        <rFont val="Calibri"/>
        <family val="2"/>
        <scheme val="minor"/>
      </rPr>
      <t>for dependents 5 years for age or under, or for eldercare.  These expenses are taken from an annual survey done of local daycare and Barton daycare services.</t>
    </r>
  </si>
  <si>
    <t>Loan fees are added at the actual rate that the student pays.  1.057%</t>
  </si>
  <si>
    <t xml:space="preserve">Initial awards are based on a 15 week semester.  The student's actual budget will be adjusted depending on weeks beyond or </t>
  </si>
  <si>
    <t xml:space="preserve"> less than a 15 week semester.  Components adjusted for this include Room &amp; Board, Personal Expenses and Transportation Expenses.</t>
  </si>
  <si>
    <t xml:space="preserve">5. </t>
  </si>
  <si>
    <t>6.</t>
  </si>
  <si>
    <t>Students taking part in Second Chance Pell - Residents in Correctional Facilities</t>
  </si>
  <si>
    <t>Component Amount</t>
  </si>
  <si>
    <t>Component</t>
  </si>
  <si>
    <t xml:space="preserve">NOTE: Expense categories are based on institutional budgets for students as reported in the College Board’s Annual Survey of Colleges. Figures for tuition and fees and room and board mirror those reported in Table CP-1. Data for books and supplies, transportation, and other expenses are projected and reflect the average amounts allotted in determining the total cost of attendance and do not necessarily reflect actual student expenditures. Books and supplies may include course materials such as hardcopy textbooks, online textbooks, textbook rentals, and other supplies such as a personal computer used for study.
</t>
  </si>
  <si>
    <t>SOURCES: College Board, Annual Survey of Colleges; NCES, IPEDS Fall 2020 Enrollment data.</t>
  </si>
  <si>
    <t>***NEEDS REVIEWED**** Not Yet Updated from 2223</t>
  </si>
  <si>
    <t>Figure CP-1. Average Estimated Full-Time Undergraduate Budgets (Enrollment-Weighted) by Sector, 2022-23</t>
  </si>
  <si>
    <t>Trends in College Pricing 2022</t>
  </si>
  <si>
    <t>Total Budget</t>
  </si>
  <si>
    <t>This table was prepared in October 2022.</t>
  </si>
  <si>
    <t>2023-2024 Cost of Attendance</t>
  </si>
  <si>
    <t>Loan fees are based upon the actual origination fee assessed.</t>
  </si>
  <si>
    <t>https://research.collegeboard.org/media/pdf/trends-in-college-pricing-student-aid-2022.pdf</t>
  </si>
  <si>
    <t>https://www.bartonccc.edu/housing#costs</t>
  </si>
  <si>
    <t>*Incarecerated students are not eligible for Federal student loans, only federal Pell Grant funds.</t>
  </si>
  <si>
    <t>See Comments</t>
  </si>
  <si>
    <t>* B&amp;S components - $200 flat fee will be added to students with book charges.</t>
  </si>
  <si>
    <t>* Actual program fees will be added on a case-by-case basis based on what charges are actually applied to their student account in the following programs/amounts</t>
  </si>
  <si>
    <t>*Book Fees of  $200 will be added to any student pursuing an AGS/AAS degree.</t>
  </si>
  <si>
    <t>***NEEDS REVIEWED**** Not Yet Updated from 2324</t>
  </si>
  <si>
    <t>Welding - $800</t>
  </si>
  <si>
    <t>$200 per class</t>
  </si>
  <si>
    <t>*12 Credit hours of tuition/fees were used to determine the T&amp;FE component.  This is an estimated average to use for awarding.</t>
  </si>
  <si>
    <t>Barton develops a Cost of Attendance (COA) based on average costs for the following standard components:</t>
  </si>
  <si>
    <r>
      <t>·</t>
    </r>
    <r>
      <rPr>
        <sz val="7"/>
        <color theme="1"/>
        <rFont val="Calibri"/>
        <family val="2"/>
      </rPr>
      <t xml:space="preserve">         </t>
    </r>
    <r>
      <rPr>
        <sz val="11"/>
        <color theme="1"/>
        <rFont val="Calibri"/>
        <family val="2"/>
      </rPr>
      <t>Tuition and Fees</t>
    </r>
  </si>
  <si>
    <r>
      <t>·</t>
    </r>
    <r>
      <rPr>
        <sz val="7"/>
        <rFont val="Calibri"/>
        <family val="2"/>
        <scheme val="minor"/>
      </rPr>
      <t xml:space="preserve">         </t>
    </r>
    <r>
      <rPr>
        <sz val="11"/>
        <rFont val="Calibri"/>
        <family val="2"/>
        <scheme val="minor"/>
      </rPr>
      <t>Books, Course Materials, Supplies, and Equipment</t>
    </r>
  </si>
  <si>
    <r>
      <t>·</t>
    </r>
    <r>
      <rPr>
        <sz val="7"/>
        <rFont val="Calibri"/>
        <family val="2"/>
      </rPr>
      <t xml:space="preserve">         </t>
    </r>
    <r>
      <rPr>
        <sz val="11"/>
        <rFont val="Calibri"/>
        <family val="2"/>
      </rPr>
      <t>Living Expenses (Food and Housing)</t>
    </r>
  </si>
  <si>
    <r>
      <t>·</t>
    </r>
    <r>
      <rPr>
        <sz val="7"/>
        <rFont val="Calibri"/>
        <family val="2"/>
      </rPr>
      <t xml:space="preserve">        </t>
    </r>
    <r>
      <rPr>
        <sz val="11"/>
        <rFont val="Calibri"/>
        <family val="2"/>
      </rPr>
      <t>Living Expenses (Food and Housing)</t>
    </r>
  </si>
  <si>
    <t xml:space="preserve">Transportation </t>
  </si>
  <si>
    <t>Number of Hours</t>
  </si>
  <si>
    <t>Enrollment Status</t>
  </si>
  <si>
    <t>12+ hours</t>
  </si>
  <si>
    <t>9 – 11 hours</t>
  </si>
  <si>
    <t>Three Quarter</t>
  </si>
  <si>
    <t>6 – 8 hours</t>
  </si>
  <si>
    <t>Half-Time</t>
  </si>
  <si>
    <t>1 – 5 hours</t>
  </si>
  <si>
    <t>Less Than Half-Time</t>
  </si>
  <si>
    <t>Commuter Students Living Off-Campus or With Parents</t>
  </si>
  <si>
    <t>Students Living in Barton Student Housing</t>
  </si>
  <si>
    <t>Living Expenses</t>
  </si>
  <si>
    <t>Living Expenses*</t>
  </si>
  <si>
    <t>*$9610 Housing + $2800 Food = $12,410</t>
  </si>
  <si>
    <t>*$4805 Hosing &amp; Board + $1400 Food = $6,205</t>
  </si>
  <si>
    <t xml:space="preserve">*Includes Housing &amp; Food  </t>
  </si>
  <si>
    <t>Livining Expenses*</t>
  </si>
  <si>
    <t>On Campus Housing</t>
  </si>
  <si>
    <t>Off Campus Housing</t>
  </si>
  <si>
    <t>*The PELL COA follows the same guidance as non-SCP students and is built based on Full-time/Full-year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</si>
</sst>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quot;$&quot;#,##0"/>
  </numFmts>
  <fonts count="15"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b/>
      <sz val="10"/>
      <name val="Arial"/>
      <family val="2"/>
    </font>
    <font>
      <sz val="10"/>
      <color theme="1"/>
      <name val="Arial"/>
      <family val="2"/>
    </font>
    <font>
      <sz val="11"/>
      <color theme="1"/>
      <name val="Calibri"/>
      <family val="2"/>
    </font>
    <font>
      <sz val="7"/>
      <color theme="1"/>
      <name val="Calibri"/>
      <family val="2"/>
    </font>
    <font>
      <sz val="11"/>
      <name val="Calibri"/>
      <family val="2"/>
      <scheme val="minor"/>
    </font>
    <font>
      <sz val="7"/>
      <name val="Calibri"/>
      <family val="2"/>
      <scheme val="minor"/>
    </font>
    <font>
      <sz val="11"/>
      <name val="Calibri"/>
      <family val="2"/>
    </font>
    <font>
      <sz val="7"/>
      <name val="Calibri"/>
      <family val="2"/>
    </font>
    <font>
      <i/>
      <sz val="12"/>
      <color rgb="FFFFFFFF"/>
      <name val="Calibri"/>
      <family val="2"/>
      <scheme val="minor"/>
    </font>
    <font>
      <b/>
      <i/>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B6985A"/>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8">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Alignment="1">
      <alignment vertical="top" wrapText="1"/>
    </xf>
    <xf numFmtId="49" fontId="0" fillId="0" borderId="0" xfId="0" applyNumberFormat="1" applyAlignment="1">
      <alignment horizontal="right" vertical="top" wrapText="1"/>
    </xf>
    <xf numFmtId="49" fontId="0" fillId="0" borderId="0" xfId="0" applyNumberFormat="1" applyAlignment="1">
      <alignment horizontal="right"/>
    </xf>
    <xf numFmtId="49" fontId="0" fillId="0" borderId="0" xfId="0" applyNumberFormat="1"/>
    <xf numFmtId="164" fontId="0" fillId="0" borderId="0" xfId="0" applyNumberFormat="1"/>
    <xf numFmtId="0" fontId="3" fillId="0" borderId="0" xfId="1" applyAlignment="1" applyProtection="1"/>
    <xf numFmtId="0" fontId="0" fillId="0" borderId="0" xfId="0" applyAlignment="1">
      <alignment wrapText="1"/>
    </xf>
    <xf numFmtId="0" fontId="6" fillId="4" borderId="8" xfId="0" applyFont="1" applyFill="1" applyBorder="1" applyAlignment="1">
      <alignment wrapText="1"/>
    </xf>
    <xf numFmtId="0" fontId="6" fillId="4" borderId="8" xfId="0" applyFont="1" applyFill="1" applyBorder="1" applyAlignment="1">
      <alignment horizontal="center" wrapText="1"/>
    </xf>
    <xf numFmtId="0" fontId="6"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1" fillId="0" borderId="1" xfId="0" applyFont="1" applyBorder="1" applyAlignment="1">
      <alignment horizontal="center" vertical="center" wrapText="1"/>
    </xf>
    <xf numFmtId="0" fontId="6" fillId="2" borderId="0" xfId="0" applyFont="1" applyFill="1" applyAlignment="1">
      <alignment vertical="center"/>
    </xf>
    <xf numFmtId="164" fontId="6" fillId="2" borderId="8" xfId="0" applyNumberFormat="1" applyFont="1" applyFill="1" applyBorder="1" applyAlignment="1">
      <alignment horizontal="right" vertical="center"/>
    </xf>
    <xf numFmtId="164" fontId="6" fillId="2" borderId="8" xfId="0" applyNumberFormat="1" applyFont="1" applyFill="1" applyBorder="1" applyAlignment="1">
      <alignment horizontal="center"/>
    </xf>
    <xf numFmtId="0" fontId="0" fillId="0" borderId="0" xfId="0" applyAlignment="1">
      <alignment horizontal="left"/>
    </xf>
    <xf numFmtId="0" fontId="1" fillId="0" borderId="1" xfId="0" applyFont="1" applyBorder="1" applyAlignment="1">
      <alignment horizontal="center" vertical="center"/>
    </xf>
    <xf numFmtId="0" fontId="0" fillId="0" borderId="0" xfId="0" applyAlignment="1">
      <alignment horizontal="center"/>
    </xf>
    <xf numFmtId="0" fontId="0" fillId="5" borderId="0" xfId="0" applyFill="1"/>
    <xf numFmtId="9" fontId="0" fillId="0" borderId="0" xfId="0" applyNumberFormat="1"/>
    <xf numFmtId="3" fontId="0" fillId="0" borderId="0" xfId="0" applyNumberFormat="1" applyAlignment="1">
      <alignment horizontal="center" vertical="center"/>
    </xf>
    <xf numFmtId="0" fontId="0" fillId="2" borderId="0" xfId="0" applyFill="1"/>
    <xf numFmtId="0" fontId="0" fillId="0" borderId="0" xfId="0" applyAlignment="1">
      <alignment horizontal="left" wrapText="1"/>
    </xf>
    <xf numFmtId="0" fontId="0" fillId="0" borderId="0" xfId="0" applyAlignment="1">
      <alignment horizontal="left" vertical="top"/>
    </xf>
    <xf numFmtId="0" fontId="0" fillId="0" borderId="0" xfId="0" applyAlignment="1">
      <alignment vertical="top"/>
    </xf>
    <xf numFmtId="0" fontId="7" fillId="0" borderId="0" xfId="0" applyFont="1" applyAlignment="1">
      <alignment horizontal="left" vertical="center" indent="5"/>
    </xf>
    <xf numFmtId="0" fontId="9" fillId="0" borderId="0" xfId="0" applyFont="1" applyAlignment="1">
      <alignment horizontal="left" vertical="center" indent="5"/>
    </xf>
    <xf numFmtId="0" fontId="9" fillId="0" borderId="0" xfId="0" applyFont="1" applyAlignment="1">
      <alignment vertical="top"/>
    </xf>
    <xf numFmtId="0" fontId="11" fillId="0" borderId="0" xfId="0" applyFont="1" applyAlignment="1">
      <alignment horizontal="left" vertical="center" indent="5"/>
    </xf>
    <xf numFmtId="0" fontId="11" fillId="0" borderId="0" xfId="1" applyFont="1" applyAlignment="1" applyProtection="1"/>
    <xf numFmtId="0" fontId="9" fillId="0" borderId="0" xfId="0" applyFont="1" applyAlignment="1">
      <alignment horizontal="left" vertical="top"/>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0" fillId="0" borderId="13" xfId="0" applyBorder="1" applyAlignment="1">
      <alignment vertical="center" wrapText="1"/>
    </xf>
    <xf numFmtId="0" fontId="0" fillId="0" borderId="14" xfId="0" applyBorder="1" applyAlignment="1">
      <alignment vertical="center" wrapText="1"/>
    </xf>
    <xf numFmtId="1" fontId="0" fillId="0" borderId="0" xfId="0" applyNumberFormat="1" applyAlignment="1">
      <alignment horizontal="right"/>
    </xf>
    <xf numFmtId="1" fontId="0" fillId="0" borderId="0" xfId="0" applyNumberFormat="1"/>
    <xf numFmtId="0" fontId="14" fillId="0" borderId="0" xfId="0" applyFont="1"/>
    <xf numFmtId="1" fontId="14" fillId="0" borderId="0" xfId="0" applyNumberFormat="1" applyFont="1" applyAlignment="1">
      <alignment horizontal="right"/>
    </xf>
    <xf numFmtId="1" fontId="14" fillId="0" borderId="0" xfId="0" applyNumberFormat="1" applyFont="1"/>
    <xf numFmtId="0" fontId="3" fillId="0" borderId="0" xfId="1" applyAlignment="1" applyProtection="1"/>
    <xf numFmtId="0" fontId="0" fillId="0" borderId="0" xfId="0"/>
    <xf numFmtId="0" fontId="0" fillId="0" borderId="0" xfId="0" applyAlignment="1">
      <alignment vertical="top" wrapText="1"/>
    </xf>
    <xf numFmtId="0" fontId="0" fillId="0" borderId="0" xfId="0" applyAlignment="1">
      <alignment wrapText="1"/>
    </xf>
    <xf numFmtId="0" fontId="4"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1" fillId="0" borderId="0" xfId="1" applyFont="1" applyAlignment="1" applyProtection="1"/>
    <xf numFmtId="0" fontId="1" fillId="0" borderId="0" xfId="0" applyFont="1" applyAlignment="1">
      <alignment horizontal="center"/>
    </xf>
    <xf numFmtId="0" fontId="1" fillId="0" borderId="8" xfId="0" applyFont="1" applyBorder="1" applyAlignment="1">
      <alignment wrapText="1"/>
    </xf>
    <xf numFmtId="0" fontId="0" fillId="0" borderId="8" xfId="0" applyBorder="1"/>
    <xf numFmtId="0" fontId="0" fillId="0" borderId="9" xfId="0" applyBorder="1"/>
    <xf numFmtId="0" fontId="0" fillId="0" borderId="10" xfId="0" applyBorder="1"/>
    <xf numFmtId="0" fontId="1" fillId="0" borderId="0" xfId="0" applyFont="1" applyAlignment="1">
      <alignment vertical="top" wrapText="1"/>
    </xf>
    <xf numFmtId="0" fontId="1" fillId="0" borderId="0" xfId="0" applyFo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0" fontId="0" fillId="0" borderId="6" xfId="0" applyBorder="1"/>
    <xf numFmtId="42" fontId="0" fillId="0" borderId="0" xfId="0" applyNumberFormat="1"/>
    <xf numFmtId="0" fontId="0" fillId="0" borderId="5" xfId="0" applyBorder="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5" fillId="3" borderId="0" xfId="0" quotePrefix="1" applyFont="1" applyFill="1" applyAlignment="1">
      <alignment horizontal="left" vertical="center" wrapText="1"/>
    </xf>
    <xf numFmtId="0" fontId="6" fillId="0" borderId="9" xfId="0" applyFont="1" applyBorder="1" applyAlignment="1">
      <alignment horizontal="left" wrapText="1"/>
    </xf>
    <xf numFmtId="0" fontId="6" fillId="0" borderId="0" xfId="0" applyFont="1" applyAlignment="1">
      <alignment horizontal="left" wrapText="1"/>
    </xf>
    <xf numFmtId="0" fontId="4" fillId="0" borderId="0" xfId="0" applyFont="1" applyAlignment="1">
      <alignment horizontal="center"/>
    </xf>
  </cellXfs>
  <cellStyles count="2">
    <cellStyle name="Hyperlink" xfId="1" builtinId="8"/>
    <cellStyle name="Normal" xfId="0" builtinId="0"/>
  </cellStyles>
  <dxfs count="6">
    <dxf>
      <numFmt numFmtId="1" formatCode="0"/>
    </dxf>
    <dxf>
      <numFmt numFmtId="1" formatCode="0"/>
      <alignment horizontal="right" vertical="bottom" textRotation="0" wrapText="0" indent="0" justifyLastLine="0" shrinkToFit="0" readingOrder="0"/>
    </dxf>
    <dxf>
      <fill>
        <patternFill patternType="none">
          <fgColor indexed="64"/>
          <bgColor indexed="65"/>
        </patternFill>
      </fill>
    </dxf>
    <dxf>
      <numFmt numFmtId="1" formatCode="0"/>
    </dxf>
    <dxf>
      <numFmt numFmtId="1" formatCode="0"/>
      <alignment horizontal="right" vertical="bottom" textRotation="0" wrapText="0" indent="0" justifyLastLine="0" shrinkToFit="0" readingOrder="0"/>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657225</xdr:colOff>
      <xdr:row>9</xdr:row>
      <xdr:rowOff>180976</xdr:rowOff>
    </xdr:from>
    <xdr:to>
      <xdr:col>3</xdr:col>
      <xdr:colOff>657228</xdr:colOff>
      <xdr:row>9</xdr:row>
      <xdr:rowOff>476254</xdr:rowOff>
    </xdr:to>
    <xdr:cxnSp macro="">
      <xdr:nvCxnSpPr>
        <xdr:cNvPr id="3" name="Straight Arrow Connector 2">
          <a:extLst>
            <a:ext uri="{FF2B5EF4-FFF2-40B4-BE49-F238E27FC236}">
              <a16:creationId xmlns:a16="http://schemas.microsoft.com/office/drawing/2014/main" id="{00000000-0008-0000-0B00-000003000000}"/>
            </a:ext>
          </a:extLst>
        </xdr:cNvPr>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8</xdr:row>
      <xdr:rowOff>161925</xdr:rowOff>
    </xdr:from>
    <xdr:to>
      <xdr:col>4</xdr:col>
      <xdr:colOff>809625</xdr:colOff>
      <xdr:row>8</xdr:row>
      <xdr:rowOff>163513</xdr:rowOff>
    </xdr:to>
    <xdr:cxnSp macro="">
      <xdr:nvCxnSpPr>
        <xdr:cNvPr id="7" name="Straight Arrow Connector 6">
          <a:extLst>
            <a:ext uri="{FF2B5EF4-FFF2-40B4-BE49-F238E27FC236}">
              <a16:creationId xmlns:a16="http://schemas.microsoft.com/office/drawing/2014/main" id="{00000000-0008-0000-0B00-000007000000}"/>
            </a:ext>
          </a:extLst>
        </xdr:cNvPr>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6C8D2E-4C00-464E-BC3F-CF45AB82BFCF}" name="Table1" displayName="Table1" ref="A10:D28" totalsRowShown="0">
  <autoFilter ref="A10:D28" xr:uid="{FC688560-A8DA-4D5D-9E69-878F57376858}"/>
  <tableColumns count="4">
    <tableColumn id="1" xr3:uid="{7AAF98F9-676E-419F-842A-E0B3231CB319}" name="Weeks" dataDxfId="5"/>
    <tableColumn id="2" xr3:uid="{15D60407-46C1-4DAC-9B8B-144B7253CB26}" name="Personal Expenses">
      <calculatedColumnFormula>$C$5*$A11</calculatedColumnFormula>
    </tableColumn>
    <tableColumn id="3" xr3:uid="{E5341692-D8E9-4201-AA6B-E41850F36AAA}" name="Living Expenses" dataDxfId="4">
      <calculatedColumnFormula>$C$6*$A11</calculatedColumnFormula>
    </tableColumn>
    <tableColumn id="4" xr3:uid="{7F4707FF-D277-46BB-BF3F-265BC274DC3D}" name="Transportation" dataDxfId="3">
      <calculatedColumnFormula>$C$7*$A11</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B2F200-DFDF-471C-8C65-4A0F717420A3}" name="Table13" displayName="Table13" ref="F10:I28" totalsRowShown="0">
  <autoFilter ref="F10:I28" xr:uid="{7EB2F200-DFDF-471C-8C65-4A0F717420A3}"/>
  <tableColumns count="4">
    <tableColumn id="1" xr3:uid="{53CF73B6-6E79-4EDD-A55B-A3990BC53229}" name="Weeks" dataDxfId="2"/>
    <tableColumn id="2" xr3:uid="{D98EC737-12E0-4ACC-B302-DF3512615D1E}" name="Personal Expenses">
      <calculatedColumnFormula>$C$5*$A11</calculatedColumnFormula>
    </tableColumn>
    <tableColumn id="3" xr3:uid="{8338CB8E-DA10-4C11-9C7E-A5D99300C56B}" name="Living Expenses" dataDxfId="1">
      <calculatedColumnFormula>$C$6*$A11</calculatedColumnFormula>
    </tableColumn>
    <tableColumn id="4" xr3:uid="{FA2BB6E2-1BCF-4868-A8B1-61CEB716650D}" name="Transportation" dataDxfId="0">
      <calculatedColumnFormula>$C$7*$A11</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Z54"/>
  <sheetViews>
    <sheetView showGridLines="0" topLeftCell="A4" workbookViewId="0">
      <selection activeCell="C16" sqref="C16"/>
    </sheetView>
  </sheetViews>
  <sheetFormatPr defaultRowHeight="15" x14ac:dyDescent="0.25"/>
  <cols>
    <col min="13" max="13" width="12" customWidth="1"/>
  </cols>
  <sheetData>
    <row r="6" spans="1:13" ht="24.75" x14ac:dyDescent="0.5">
      <c r="H6" s="2" t="s">
        <v>103</v>
      </c>
    </row>
    <row r="8" spans="1:13" x14ac:dyDescent="0.25">
      <c r="A8" s="1" t="s">
        <v>0</v>
      </c>
      <c r="B8" s="40" t="s">
        <v>116</v>
      </c>
      <c r="C8" s="41"/>
      <c r="D8" s="41"/>
      <c r="E8" s="41"/>
      <c r="F8" s="41"/>
      <c r="G8" s="41"/>
      <c r="H8" s="41"/>
      <c r="I8" s="41"/>
      <c r="J8" s="41"/>
      <c r="K8" s="41"/>
      <c r="L8" s="41"/>
      <c r="M8" s="41"/>
    </row>
    <row r="9" spans="1:13" x14ac:dyDescent="0.25">
      <c r="B9" s="42" t="s">
        <v>117</v>
      </c>
      <c r="C9" s="41"/>
      <c r="D9" s="41"/>
      <c r="E9" s="41"/>
      <c r="F9" s="41"/>
      <c r="G9" s="41"/>
      <c r="H9" s="41"/>
      <c r="I9" s="41"/>
      <c r="J9" s="41"/>
      <c r="K9" s="41"/>
      <c r="L9" s="41"/>
      <c r="M9" s="41"/>
    </row>
    <row r="10" spans="1:13" x14ac:dyDescent="0.25">
      <c r="B10" s="43" t="s">
        <v>118</v>
      </c>
      <c r="C10" s="44"/>
      <c r="D10" s="44"/>
      <c r="E10" s="44"/>
      <c r="F10" s="44"/>
      <c r="G10" s="44"/>
      <c r="H10" s="44"/>
      <c r="I10" s="41"/>
      <c r="J10" s="41"/>
      <c r="K10" s="41"/>
      <c r="L10" s="41"/>
      <c r="M10" s="41"/>
    </row>
    <row r="11" spans="1:13" x14ac:dyDescent="0.25">
      <c r="B11" s="45" t="s">
        <v>119</v>
      </c>
      <c r="C11" s="44"/>
      <c r="D11" s="44"/>
      <c r="E11" s="44"/>
      <c r="F11" s="44"/>
      <c r="G11" s="44"/>
      <c r="H11" s="44"/>
      <c r="I11" s="41"/>
      <c r="J11" s="41"/>
      <c r="K11" s="41"/>
      <c r="L11" s="41"/>
      <c r="M11" s="41"/>
    </row>
    <row r="12" spans="1:13" x14ac:dyDescent="0.25">
      <c r="B12" s="45" t="s">
        <v>119</v>
      </c>
      <c r="C12" s="44" t="s">
        <v>23</v>
      </c>
      <c r="D12" s="44"/>
      <c r="E12" s="44"/>
      <c r="F12" s="44"/>
      <c r="G12" s="44"/>
      <c r="H12" s="44"/>
      <c r="I12" s="41"/>
      <c r="J12" s="41"/>
      <c r="K12" s="41"/>
      <c r="L12" s="41"/>
      <c r="M12" s="41"/>
    </row>
    <row r="13" spans="1:13" x14ac:dyDescent="0.25">
      <c r="B13" s="45" t="s">
        <v>120</v>
      </c>
      <c r="C13" s="44" t="s">
        <v>121</v>
      </c>
      <c r="D13" s="44"/>
      <c r="E13" s="44"/>
      <c r="F13" s="44"/>
      <c r="G13" s="44"/>
      <c r="H13" s="44"/>
      <c r="I13" s="41"/>
      <c r="J13" s="41"/>
      <c r="K13" s="41"/>
      <c r="L13" s="41"/>
      <c r="M13" s="41"/>
    </row>
    <row r="14" spans="1:13" x14ac:dyDescent="0.25">
      <c r="B14" s="43"/>
      <c r="C14" s="47"/>
      <c r="D14" s="44"/>
      <c r="E14" s="44"/>
      <c r="F14" s="44"/>
      <c r="G14" s="44"/>
      <c r="H14" s="44"/>
      <c r="I14" s="41"/>
      <c r="J14" s="41"/>
      <c r="K14" s="41"/>
      <c r="L14" s="41"/>
      <c r="M14" s="41"/>
    </row>
    <row r="15" spans="1:13" x14ac:dyDescent="0.25">
      <c r="B15" s="43"/>
      <c r="C15" s="44"/>
      <c r="D15" s="44"/>
      <c r="E15" s="44"/>
      <c r="F15" s="44"/>
      <c r="G15" s="44"/>
      <c r="H15" s="44"/>
      <c r="I15" s="41"/>
      <c r="J15" s="41"/>
      <c r="K15" s="41"/>
      <c r="L15" s="41"/>
      <c r="M15" s="41"/>
    </row>
    <row r="16" spans="1:13" x14ac:dyDescent="0.25">
      <c r="B16" s="46"/>
      <c r="F16" s="57"/>
      <c r="G16" s="57"/>
      <c r="H16" s="57"/>
      <c r="I16" s="57"/>
      <c r="J16" s="57"/>
    </row>
    <row r="18" spans="1:26" x14ac:dyDescent="0.25">
      <c r="A18" s="1" t="s">
        <v>0</v>
      </c>
      <c r="B18" s="58" t="s">
        <v>1</v>
      </c>
      <c r="C18" s="58"/>
      <c r="D18" s="58"/>
      <c r="E18" s="58"/>
      <c r="F18" s="58"/>
      <c r="G18" s="58"/>
      <c r="H18" s="58"/>
      <c r="I18" s="58"/>
      <c r="J18" s="58"/>
      <c r="K18" s="58"/>
      <c r="L18" s="58"/>
      <c r="M18" s="58"/>
    </row>
    <row r="19" spans="1:26" x14ac:dyDescent="0.25">
      <c r="B19" s="58" t="s">
        <v>2</v>
      </c>
      <c r="C19" s="58"/>
      <c r="D19" s="58"/>
      <c r="E19" s="58"/>
      <c r="F19" s="58"/>
      <c r="G19" s="58"/>
      <c r="H19" s="58"/>
      <c r="I19" s="58"/>
      <c r="J19" s="58"/>
      <c r="K19" s="58"/>
      <c r="L19" s="58"/>
      <c r="M19" s="58"/>
    </row>
    <row r="21" spans="1:26" x14ac:dyDescent="0.25">
      <c r="A21" s="1" t="s">
        <v>0</v>
      </c>
      <c r="B21" s="58" t="s">
        <v>54</v>
      </c>
      <c r="C21" s="58"/>
      <c r="D21" s="58"/>
      <c r="E21" s="58"/>
      <c r="F21" s="58"/>
      <c r="G21" s="58"/>
      <c r="H21" s="58"/>
      <c r="I21" s="58"/>
      <c r="J21" s="58"/>
      <c r="K21" s="58"/>
      <c r="L21" s="58"/>
      <c r="M21" s="58"/>
      <c r="O21" s="58"/>
      <c r="P21" s="58"/>
      <c r="Q21" s="58"/>
      <c r="R21" s="58"/>
      <c r="S21" s="58"/>
      <c r="T21" s="58"/>
      <c r="U21" s="58"/>
      <c r="V21" s="58"/>
      <c r="W21" s="58"/>
      <c r="X21" s="58"/>
      <c r="Y21" s="58"/>
      <c r="Z21" s="58"/>
    </row>
    <row r="22" spans="1:26" x14ac:dyDescent="0.25">
      <c r="B22" s="58" t="s">
        <v>53</v>
      </c>
      <c r="C22" s="58"/>
      <c r="D22" s="58"/>
      <c r="E22" s="58"/>
      <c r="F22" s="58"/>
      <c r="G22" s="58"/>
      <c r="H22" s="58"/>
      <c r="I22" s="58"/>
      <c r="J22" s="58"/>
      <c r="K22" s="58"/>
      <c r="L22" s="58"/>
      <c r="M22" s="58"/>
    </row>
    <row r="24" spans="1:26" x14ac:dyDescent="0.25">
      <c r="A24" s="1" t="s">
        <v>0</v>
      </c>
      <c r="B24" s="58" t="s">
        <v>89</v>
      </c>
      <c r="C24" s="58"/>
      <c r="D24" s="58"/>
      <c r="E24" s="58"/>
      <c r="F24" s="58"/>
      <c r="G24" s="58"/>
      <c r="H24" s="58"/>
      <c r="I24" s="58"/>
      <c r="J24" s="58"/>
      <c r="K24" s="58"/>
      <c r="L24" s="58"/>
      <c r="M24" s="58"/>
    </row>
    <row r="25" spans="1:26" x14ac:dyDescent="0.25">
      <c r="B25" t="s">
        <v>90</v>
      </c>
    </row>
    <row r="27" spans="1:26" x14ac:dyDescent="0.25">
      <c r="A27" s="1" t="s">
        <v>0</v>
      </c>
      <c r="B27" s="58" t="s">
        <v>3</v>
      </c>
      <c r="C27" s="58"/>
      <c r="D27" s="58"/>
      <c r="E27" s="58"/>
      <c r="F27" s="58"/>
      <c r="G27" s="58"/>
      <c r="H27" s="58"/>
      <c r="I27" s="58"/>
      <c r="J27" s="58"/>
      <c r="K27" s="58"/>
      <c r="L27" s="58"/>
      <c r="M27" s="58"/>
    </row>
    <row r="28" spans="1:26" x14ac:dyDescent="0.25">
      <c r="B28" s="58" t="s">
        <v>4</v>
      </c>
      <c r="C28" s="58"/>
      <c r="D28" s="58"/>
      <c r="E28" s="58"/>
      <c r="F28" s="58"/>
      <c r="G28" s="58"/>
      <c r="H28" s="58"/>
      <c r="I28" s="58"/>
      <c r="J28" s="58"/>
      <c r="K28" s="58"/>
      <c r="L28" s="58"/>
      <c r="M28" s="58"/>
    </row>
    <row r="29" spans="1:26" x14ac:dyDescent="0.25">
      <c r="B29" s="58" t="s">
        <v>5</v>
      </c>
      <c r="C29" s="58"/>
      <c r="D29" s="58"/>
      <c r="E29" s="58"/>
      <c r="F29" s="58"/>
      <c r="G29" s="58"/>
      <c r="H29" s="58"/>
      <c r="I29" s="58"/>
      <c r="J29" s="58"/>
      <c r="K29" s="58"/>
      <c r="L29" s="58"/>
      <c r="M29" s="58"/>
    </row>
    <row r="31" spans="1:26" x14ac:dyDescent="0.25">
      <c r="A31" s="1" t="s">
        <v>0</v>
      </c>
      <c r="B31" s="59" t="s">
        <v>6</v>
      </c>
      <c r="C31" s="59"/>
      <c r="D31" s="59"/>
      <c r="E31" s="59"/>
      <c r="F31" s="59"/>
      <c r="G31" s="59"/>
      <c r="H31" s="59"/>
      <c r="I31" s="59"/>
      <c r="J31" s="59"/>
      <c r="K31" s="59"/>
      <c r="L31" s="59"/>
      <c r="M31" s="59"/>
    </row>
    <row r="32" spans="1:26" x14ac:dyDescent="0.25">
      <c r="A32" s="16"/>
      <c r="B32" s="59"/>
      <c r="C32" s="59"/>
      <c r="D32" s="59"/>
      <c r="E32" s="59"/>
      <c r="F32" s="59"/>
      <c r="G32" s="59"/>
      <c r="H32" s="59"/>
      <c r="I32" s="59"/>
      <c r="J32" s="59"/>
      <c r="K32" s="59"/>
      <c r="L32" s="59"/>
      <c r="M32" s="59"/>
    </row>
    <row r="33" spans="1:13" x14ac:dyDescent="0.25">
      <c r="A33" s="16"/>
      <c r="B33" s="17" t="s">
        <v>8</v>
      </c>
      <c r="C33" s="59" t="s">
        <v>104</v>
      </c>
      <c r="D33" s="59"/>
      <c r="E33" s="59"/>
      <c r="F33" s="59"/>
      <c r="G33" s="59"/>
      <c r="H33" s="59"/>
      <c r="I33" s="59"/>
      <c r="J33" s="59"/>
      <c r="K33" s="59"/>
      <c r="L33" s="59"/>
      <c r="M33" s="59"/>
    </row>
    <row r="34" spans="1:13" x14ac:dyDescent="0.25">
      <c r="B34" s="18" t="s">
        <v>9</v>
      </c>
      <c r="C34" s="59" t="s">
        <v>7</v>
      </c>
      <c r="D34" s="59"/>
      <c r="E34" s="59"/>
      <c r="F34" s="59"/>
      <c r="G34" s="59"/>
      <c r="H34" s="59"/>
      <c r="I34" s="59"/>
      <c r="J34" s="59"/>
      <c r="K34" s="59"/>
      <c r="L34" s="59"/>
      <c r="M34" s="59"/>
    </row>
    <row r="35" spans="1:13" x14ac:dyDescent="0.25">
      <c r="B35" s="18" t="s">
        <v>10</v>
      </c>
      <c r="C35" s="59" t="s">
        <v>11</v>
      </c>
      <c r="D35" s="59"/>
      <c r="E35" s="59"/>
      <c r="F35" s="59"/>
      <c r="G35" s="59"/>
      <c r="H35" s="59"/>
      <c r="I35" s="59"/>
      <c r="J35" s="59"/>
      <c r="K35" s="59"/>
      <c r="L35" s="59"/>
      <c r="M35" s="59"/>
    </row>
    <row r="36" spans="1:13" x14ac:dyDescent="0.25">
      <c r="B36" s="19"/>
      <c r="C36" s="60"/>
      <c r="D36" s="60"/>
      <c r="E36" s="60"/>
      <c r="F36" s="60"/>
      <c r="G36" s="60"/>
      <c r="H36" s="60"/>
      <c r="I36" s="60"/>
      <c r="J36" s="60"/>
      <c r="K36" s="60"/>
      <c r="L36" s="60"/>
      <c r="M36" s="60"/>
    </row>
    <row r="37" spans="1:13" x14ac:dyDescent="0.25">
      <c r="B37" s="18" t="s">
        <v>12</v>
      </c>
      <c r="C37" s="59" t="s">
        <v>13</v>
      </c>
      <c r="D37" s="59"/>
      <c r="E37" s="59"/>
      <c r="F37" s="59"/>
      <c r="G37" s="59"/>
      <c r="H37" s="59"/>
      <c r="I37" s="59"/>
      <c r="J37" s="59"/>
      <c r="K37" s="59"/>
      <c r="L37" s="59"/>
      <c r="M37" s="59"/>
    </row>
    <row r="38" spans="1:13" x14ac:dyDescent="0.25">
      <c r="C38" s="59"/>
      <c r="D38" s="59"/>
      <c r="E38" s="59"/>
      <c r="F38" s="59"/>
      <c r="G38" s="59"/>
      <c r="H38" s="59"/>
      <c r="I38" s="59"/>
      <c r="J38" s="59"/>
      <c r="K38" s="59"/>
      <c r="L38" s="59"/>
      <c r="M38" s="59"/>
    </row>
    <row r="39" spans="1:13" x14ac:dyDescent="0.25">
      <c r="B39" s="18" t="s">
        <v>91</v>
      </c>
      <c r="C39" s="60" t="s">
        <v>67</v>
      </c>
      <c r="D39" s="60"/>
      <c r="E39" s="60"/>
      <c r="F39" s="60"/>
      <c r="G39" s="60"/>
      <c r="H39" s="60"/>
      <c r="I39" s="60"/>
      <c r="J39" s="60"/>
      <c r="K39" s="60"/>
      <c r="L39" s="60"/>
      <c r="M39" s="22"/>
    </row>
    <row r="40" spans="1:13" x14ac:dyDescent="0.25">
      <c r="B40" s="18" t="s">
        <v>92</v>
      </c>
      <c r="C40" s="60" t="s">
        <v>69</v>
      </c>
      <c r="D40" s="60"/>
      <c r="E40" s="60"/>
      <c r="F40" s="60"/>
      <c r="G40" s="60"/>
      <c r="H40" s="60"/>
      <c r="I40" s="60"/>
      <c r="J40" s="60"/>
      <c r="K40" s="60"/>
      <c r="L40" s="60"/>
      <c r="M40" s="60"/>
    </row>
    <row r="42" spans="1:13" x14ac:dyDescent="0.25">
      <c r="A42" s="1" t="s">
        <v>0</v>
      </c>
      <c r="B42" s="59" t="s">
        <v>14</v>
      </c>
      <c r="C42" s="59"/>
      <c r="D42" s="59"/>
      <c r="E42" s="59"/>
      <c r="F42" s="59"/>
      <c r="G42" s="59"/>
      <c r="H42" s="59"/>
      <c r="I42" s="59"/>
      <c r="J42" s="59"/>
      <c r="K42" s="59"/>
      <c r="L42" s="59"/>
      <c r="M42" s="59"/>
    </row>
    <row r="43" spans="1:13" x14ac:dyDescent="0.25">
      <c r="B43" s="59"/>
      <c r="C43" s="59"/>
      <c r="D43" s="59"/>
      <c r="E43" s="59"/>
      <c r="F43" s="59"/>
      <c r="G43" s="59"/>
      <c r="H43" s="59"/>
      <c r="I43" s="59"/>
      <c r="J43" s="59"/>
      <c r="K43" s="59"/>
      <c r="L43" s="59"/>
      <c r="M43" s="59"/>
    </row>
    <row r="44" spans="1:13" x14ac:dyDescent="0.25">
      <c r="B44" s="59"/>
      <c r="C44" s="59"/>
      <c r="D44" s="59"/>
      <c r="E44" s="59"/>
      <c r="F44" s="59"/>
      <c r="G44" s="59"/>
      <c r="H44" s="59"/>
      <c r="I44" s="59"/>
      <c r="J44" s="59"/>
      <c r="K44" s="59"/>
      <c r="L44" s="59"/>
      <c r="M44" s="59"/>
    </row>
    <row r="45" spans="1:13" x14ac:dyDescent="0.25">
      <c r="B45" s="16"/>
      <c r="C45" s="16"/>
      <c r="D45" s="16"/>
      <c r="E45" s="16"/>
      <c r="F45" s="16"/>
      <c r="G45" s="16"/>
      <c r="H45" s="16"/>
      <c r="I45" s="16"/>
      <c r="J45" s="16"/>
      <c r="K45" s="16"/>
      <c r="L45" s="16"/>
      <c r="M45" s="16"/>
    </row>
    <row r="46" spans="1:13" x14ac:dyDescent="0.25">
      <c r="A46" s="1" t="s">
        <v>0</v>
      </c>
      <c r="B46" s="58" t="s">
        <v>51</v>
      </c>
      <c r="C46" s="58"/>
      <c r="D46" s="58"/>
      <c r="E46" s="58"/>
      <c r="F46" s="58"/>
      <c r="G46" s="58"/>
      <c r="H46" s="58"/>
      <c r="I46" s="58"/>
      <c r="J46" s="58"/>
      <c r="K46" s="58"/>
      <c r="L46" s="58"/>
      <c r="M46" s="58"/>
    </row>
    <row r="47" spans="1:13" x14ac:dyDescent="0.25">
      <c r="B47" s="58" t="s">
        <v>52</v>
      </c>
      <c r="C47" s="58"/>
      <c r="D47" s="58"/>
      <c r="E47" s="58"/>
      <c r="F47" s="58"/>
      <c r="G47" s="58"/>
      <c r="H47" s="58"/>
      <c r="I47" s="58"/>
      <c r="J47" s="58"/>
      <c r="K47" s="58"/>
      <c r="L47" s="58"/>
      <c r="M47" s="58"/>
    </row>
    <row r="49" spans="2:14" x14ac:dyDescent="0.25">
      <c r="B49" s="57" t="s">
        <v>55</v>
      </c>
      <c r="C49" s="58"/>
      <c r="E49" s="57" t="s">
        <v>56</v>
      </c>
      <c r="F49" s="58"/>
      <c r="G49" s="58"/>
      <c r="I49" s="57" t="s">
        <v>57</v>
      </c>
      <c r="J49" s="58"/>
      <c r="L49" s="57" t="s">
        <v>58</v>
      </c>
      <c r="M49" s="58"/>
    </row>
    <row r="51" spans="2:14" x14ac:dyDescent="0.25">
      <c r="B51" s="57" t="s">
        <v>28</v>
      </c>
      <c r="C51" s="58"/>
      <c r="E51" s="57" t="s">
        <v>73</v>
      </c>
      <c r="F51" s="58"/>
      <c r="G51" s="58"/>
      <c r="I51" s="57" t="s">
        <v>59</v>
      </c>
      <c r="J51" s="58"/>
      <c r="K51" s="58"/>
      <c r="L51" s="57" t="s">
        <v>60</v>
      </c>
      <c r="M51" s="58"/>
      <c r="N51" s="58"/>
    </row>
    <row r="53" spans="2:14" x14ac:dyDescent="0.25">
      <c r="B53" s="57"/>
      <c r="C53" s="58"/>
      <c r="D53" s="58"/>
      <c r="E53" s="57"/>
      <c r="F53" s="58"/>
      <c r="G53" s="58"/>
      <c r="I53" s="57"/>
      <c r="J53" s="58"/>
      <c r="K53" s="58"/>
    </row>
    <row r="54" spans="2:14" x14ac:dyDescent="0.25">
      <c r="B54" t="s">
        <v>106</v>
      </c>
    </row>
  </sheetData>
  <mergeCells count="31">
    <mergeCell ref="F16:J16"/>
    <mergeCell ref="B24:M24"/>
    <mergeCell ref="O21:Z21"/>
    <mergeCell ref="I49:J49"/>
    <mergeCell ref="I51:K51"/>
    <mergeCell ref="E51:G51"/>
    <mergeCell ref="E49:G49"/>
    <mergeCell ref="C35:M36"/>
    <mergeCell ref="B18:M18"/>
    <mergeCell ref="B31:M32"/>
    <mergeCell ref="B28:M28"/>
    <mergeCell ref="B19:M19"/>
    <mergeCell ref="B21:M21"/>
    <mergeCell ref="B22:M22"/>
    <mergeCell ref="B27:M27"/>
    <mergeCell ref="I53:K53"/>
    <mergeCell ref="L49:M49"/>
    <mergeCell ref="B29:M29"/>
    <mergeCell ref="B46:M46"/>
    <mergeCell ref="B47:M47"/>
    <mergeCell ref="C37:M38"/>
    <mergeCell ref="B42:M44"/>
    <mergeCell ref="C33:M33"/>
    <mergeCell ref="L51:N51"/>
    <mergeCell ref="B49:C49"/>
    <mergeCell ref="B51:C51"/>
    <mergeCell ref="C34:M34"/>
    <mergeCell ref="C39:L39"/>
    <mergeCell ref="C40:M40"/>
    <mergeCell ref="B53:D53"/>
    <mergeCell ref="E53:G53"/>
  </mergeCells>
  <hyperlinks>
    <hyperlink ref="B49" location="'Full-Time COA'!A1" display="Full-Time Budget" xr:uid="{00000000-0004-0000-0000-000000000000}"/>
    <hyperlink ref="E49" location="'Three-Quarter Time COA'!A1" display="Three-Quarter Time Budget " xr:uid="{00000000-0004-0000-0000-000001000000}"/>
    <hyperlink ref="I49" location="'Half-Time COA'!A1" display="Half Time Budget" xr:uid="{00000000-0004-0000-0000-000002000000}"/>
    <hyperlink ref="L49" location="'&lt;Half-Time COA'!A1" display="Less Than Half Time Budget" xr:uid="{00000000-0004-0000-0000-000003000000}"/>
    <hyperlink ref="B51" location="'Other In-State'!A1" display="Summer Budget" xr:uid="{00000000-0004-0000-0000-000004000000}"/>
    <hyperlink ref="E51" location="'Other In-State'!A1" display="Fall/Summer In-State Budget" xr:uid="{00000000-0004-0000-0000-000005000000}"/>
    <hyperlink ref="I51" location="'12 Month In-State'!A1" display="12 Month In-State Budget" xr:uid="{00000000-0004-0000-0000-000006000000}"/>
    <hyperlink ref="L51" location="'Non-Standard Components'!A1" display="Non-Standard Budget Components" xr:uid="{00000000-0004-0000-0000-000007000000}"/>
  </hyperlinks>
  <pageMargins left="0.7" right="0.7" top="0" bottom="0" header="0.3" footer="0.3"/>
  <pageSetup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16"/>
  <sheetViews>
    <sheetView topLeftCell="B1" workbookViewId="0">
      <selection activeCell="H24" sqref="H24"/>
    </sheetView>
  </sheetViews>
  <sheetFormatPr defaultRowHeight="15" x14ac:dyDescent="0.25"/>
  <cols>
    <col min="2" max="2" width="22" customWidth="1"/>
    <col min="3" max="3" width="29.85546875" customWidth="1"/>
    <col min="4" max="4" width="29.140625" customWidth="1"/>
    <col min="5" max="5" width="31" customWidth="1"/>
    <col min="6" max="6" width="29" customWidth="1"/>
  </cols>
  <sheetData>
    <row r="2" spans="1:6" ht="18.75" x14ac:dyDescent="0.25">
      <c r="C2" s="61" t="s">
        <v>75</v>
      </c>
      <c r="D2" s="61"/>
      <c r="E2" s="61"/>
    </row>
    <row r="3" spans="1:6" x14ac:dyDescent="0.25">
      <c r="D3" s="13" t="s">
        <v>83</v>
      </c>
    </row>
    <row r="5" spans="1:6" x14ac:dyDescent="0.25">
      <c r="B5" s="4"/>
      <c r="C5" s="6"/>
      <c r="D5" s="6"/>
      <c r="E5" s="6"/>
      <c r="F5" s="6"/>
    </row>
    <row r="6" spans="1:6" x14ac:dyDescent="0.25">
      <c r="B6" s="5"/>
      <c r="C6" s="7" t="s">
        <v>29</v>
      </c>
      <c r="D6" s="7" t="s">
        <v>30</v>
      </c>
      <c r="E6" s="7" t="s">
        <v>31</v>
      </c>
      <c r="F6" s="7" t="s">
        <v>32</v>
      </c>
    </row>
    <row r="7" spans="1:6" x14ac:dyDescent="0.25">
      <c r="B7" s="5"/>
      <c r="C7" s="7"/>
      <c r="D7" s="7"/>
      <c r="E7" s="7"/>
      <c r="F7" s="7"/>
    </row>
    <row r="8" spans="1:6" x14ac:dyDescent="0.25">
      <c r="B8" s="3" t="s">
        <v>20</v>
      </c>
      <c r="C8" s="9">
        <v>1809</v>
      </c>
      <c r="D8" s="9">
        <v>3620</v>
      </c>
      <c r="E8" s="9">
        <v>5429</v>
      </c>
      <c r="F8" s="9">
        <v>7238</v>
      </c>
    </row>
    <row r="9" spans="1:6" x14ac:dyDescent="0.25">
      <c r="B9" s="3" t="s">
        <v>21</v>
      </c>
      <c r="C9" s="9">
        <v>548</v>
      </c>
      <c r="D9" s="9">
        <v>1095</v>
      </c>
      <c r="E9" s="9">
        <v>1644</v>
      </c>
      <c r="F9" s="10">
        <v>2190</v>
      </c>
    </row>
    <row r="10" spans="1:6" x14ac:dyDescent="0.25">
      <c r="B10" s="3" t="s">
        <v>22</v>
      </c>
      <c r="C10" s="10">
        <v>0</v>
      </c>
      <c r="D10" s="10">
        <v>16136</v>
      </c>
      <c r="E10" s="10">
        <v>16136</v>
      </c>
      <c r="F10" s="10">
        <v>16136</v>
      </c>
    </row>
    <row r="11" spans="1:6" x14ac:dyDescent="0.25">
      <c r="B11" s="3" t="s">
        <v>23</v>
      </c>
      <c r="C11" s="10">
        <v>0</v>
      </c>
      <c r="D11" s="10">
        <v>3159</v>
      </c>
      <c r="E11" s="10">
        <v>3159</v>
      </c>
      <c r="F11" s="10">
        <v>3159</v>
      </c>
    </row>
    <row r="12" spans="1:6" x14ac:dyDescent="0.25">
      <c r="B12" s="3" t="s">
        <v>24</v>
      </c>
      <c r="C12" s="10">
        <v>2428</v>
      </c>
      <c r="D12" s="10">
        <v>2428</v>
      </c>
      <c r="E12" s="10">
        <v>2428</v>
      </c>
      <c r="F12" s="10">
        <v>2428</v>
      </c>
    </row>
    <row r="13" spans="1:6" x14ac:dyDescent="0.25">
      <c r="B13" s="8" t="s">
        <v>25</v>
      </c>
      <c r="C13" s="11">
        <f>SUM(C8:C12)</f>
        <v>4785</v>
      </c>
      <c r="D13" s="11">
        <f>SUM(D8:D12)</f>
        <v>26438</v>
      </c>
      <c r="E13" s="11">
        <f>SUM(E8:E12)</f>
        <v>28796</v>
      </c>
      <c r="F13" s="11">
        <f>SUM(F8:F12)</f>
        <v>31151</v>
      </c>
    </row>
    <row r="14" spans="1:6" x14ac:dyDescent="0.25">
      <c r="B14" s="69" t="s">
        <v>79</v>
      </c>
      <c r="C14" s="69"/>
      <c r="D14" s="69"/>
      <c r="E14" s="69"/>
      <c r="F14" s="70"/>
    </row>
    <row r="15" spans="1:6" x14ac:dyDescent="0.25">
      <c r="A15" s="21"/>
      <c r="C15" s="21"/>
      <c r="E15" s="21"/>
    </row>
    <row r="16" spans="1:6" x14ac:dyDescent="0.25">
      <c r="B16" s="21" t="s">
        <v>61</v>
      </c>
    </row>
  </sheetData>
  <mergeCells count="2">
    <mergeCell ref="C2:E2"/>
    <mergeCell ref="B14:F14"/>
  </mergeCells>
  <hyperlinks>
    <hyperlink ref="B16" location="'COA Information'!A1" display="Back to Home Pag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4"/>
  <sheetViews>
    <sheetView tabSelected="1" workbookViewId="0">
      <selection activeCell="B19" sqref="B19"/>
    </sheetView>
  </sheetViews>
  <sheetFormatPr defaultRowHeight="15" x14ac:dyDescent="0.25"/>
  <cols>
    <col min="1" max="1" width="103.7109375" bestFit="1" customWidth="1"/>
    <col min="3" max="3" width="16.28515625" bestFit="1" customWidth="1"/>
    <col min="4" max="4" width="30" customWidth="1"/>
  </cols>
  <sheetData>
    <row r="1" spans="1:4" x14ac:dyDescent="0.25">
      <c r="A1" s="35" t="s">
        <v>112</v>
      </c>
    </row>
    <row r="2" spans="1:4" ht="21" customHeight="1" x14ac:dyDescent="0.25">
      <c r="A2" s="12" t="s">
        <v>93</v>
      </c>
    </row>
    <row r="3" spans="1:4" x14ac:dyDescent="0.25">
      <c r="C3" s="8" t="s">
        <v>95</v>
      </c>
      <c r="D3" s="33" t="s">
        <v>94</v>
      </c>
    </row>
    <row r="4" spans="1:4" x14ac:dyDescent="0.25">
      <c r="A4" t="s">
        <v>107</v>
      </c>
      <c r="C4" s="3" t="s">
        <v>20</v>
      </c>
      <c r="D4" s="9">
        <v>2880</v>
      </c>
    </row>
    <row r="5" spans="1:4" x14ac:dyDescent="0.25">
      <c r="A5" t="s">
        <v>141</v>
      </c>
      <c r="C5" s="3" t="s">
        <v>21</v>
      </c>
      <c r="D5" s="10" t="s">
        <v>108</v>
      </c>
    </row>
    <row r="6" spans="1:4" ht="30" x14ac:dyDescent="0.25">
      <c r="A6" s="39" t="s">
        <v>115</v>
      </c>
    </row>
    <row r="7" spans="1:4" x14ac:dyDescent="0.25">
      <c r="A7" s="22" t="s">
        <v>109</v>
      </c>
    </row>
    <row r="9" spans="1:4" ht="30" x14ac:dyDescent="0.25">
      <c r="A9" s="22" t="s">
        <v>110</v>
      </c>
    </row>
    <row r="10" spans="1:4" x14ac:dyDescent="0.25">
      <c r="A10" s="34" t="s">
        <v>113</v>
      </c>
    </row>
    <row r="12" spans="1:4" x14ac:dyDescent="0.25">
      <c r="A12" s="32" t="s">
        <v>111</v>
      </c>
    </row>
    <row r="14" spans="1:4" x14ac:dyDescent="0.25">
      <c r="A14" t="s">
        <v>114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7"/>
  <sheetViews>
    <sheetView showGridLines="0" workbookViewId="0">
      <selection activeCell="B9" sqref="B9"/>
    </sheetView>
  </sheetViews>
  <sheetFormatPr defaultRowHeight="15" x14ac:dyDescent="0.25"/>
  <cols>
    <col min="2" max="3" width="10.5703125" customWidth="1"/>
    <col min="4" max="4" width="10.42578125" customWidth="1"/>
    <col min="5" max="5" width="14" customWidth="1"/>
    <col min="6" max="6" width="13.7109375" customWidth="1"/>
    <col min="7" max="7" width="14" customWidth="1"/>
    <col min="8" max="8" width="12.7109375" customWidth="1"/>
    <col min="9" max="9" width="8.7109375" customWidth="1"/>
    <col min="10" max="10" width="9.140625" hidden="1" customWidth="1"/>
    <col min="11" max="11" width="8.5703125" customWidth="1"/>
    <col min="12" max="12" width="12" hidden="1" customWidth="1"/>
  </cols>
  <sheetData>
    <row r="1" spans="1:13" x14ac:dyDescent="0.25">
      <c r="A1" s="35" t="s">
        <v>98</v>
      </c>
      <c r="B1" s="35"/>
      <c r="C1" s="35"/>
      <c r="D1" s="35"/>
      <c r="E1" s="35"/>
    </row>
    <row r="2" spans="1:13" x14ac:dyDescent="0.25">
      <c r="B2" s="72" t="s">
        <v>33</v>
      </c>
      <c r="C2" s="72"/>
      <c r="D2" s="72"/>
      <c r="E2" s="72"/>
      <c r="F2" s="72"/>
      <c r="G2" s="72"/>
      <c r="H2" s="72"/>
      <c r="I2" s="72"/>
      <c r="J2" s="72"/>
      <c r="K2" s="72"/>
      <c r="L2" s="72"/>
      <c r="M2" s="72"/>
    </row>
    <row r="4" spans="1:13" x14ac:dyDescent="0.25">
      <c r="B4" s="12" t="s">
        <v>35</v>
      </c>
      <c r="C4" s="12"/>
      <c r="D4" s="79" t="s">
        <v>88</v>
      </c>
      <c r="E4" s="58"/>
      <c r="F4" s="58"/>
      <c r="G4" s="58"/>
      <c r="H4" s="58"/>
      <c r="I4" s="58"/>
      <c r="J4" s="58"/>
      <c r="K4" s="58"/>
      <c r="L4" s="58"/>
    </row>
    <row r="5" spans="1:13" x14ac:dyDescent="0.25">
      <c r="A5" s="1" t="s">
        <v>34</v>
      </c>
    </row>
    <row r="6" spans="1:13" x14ac:dyDescent="0.25">
      <c r="B6" s="71" t="s">
        <v>87</v>
      </c>
      <c r="C6" s="71"/>
      <c r="D6" s="59"/>
      <c r="E6" s="59"/>
      <c r="F6" s="59"/>
      <c r="G6" s="59"/>
      <c r="H6" s="59"/>
      <c r="I6" s="59"/>
      <c r="J6" s="59"/>
      <c r="K6" s="59"/>
      <c r="L6" s="59"/>
    </row>
    <row r="7" spans="1:13" x14ac:dyDescent="0.25">
      <c r="A7" s="1" t="s">
        <v>34</v>
      </c>
      <c r="B7" s="59"/>
      <c r="C7" s="59"/>
      <c r="D7" s="59"/>
      <c r="E7" s="59"/>
      <c r="F7" s="59"/>
      <c r="G7" s="59"/>
      <c r="H7" s="59"/>
      <c r="I7" s="59"/>
      <c r="J7" s="59"/>
      <c r="K7" s="59"/>
      <c r="L7" s="59"/>
    </row>
    <row r="9" spans="1:13" ht="28.5" customHeight="1" x14ac:dyDescent="0.25">
      <c r="D9" s="75" t="s">
        <v>37</v>
      </c>
      <c r="E9" s="76"/>
      <c r="F9" s="73">
        <v>1</v>
      </c>
      <c r="G9" s="73">
        <v>2</v>
      </c>
    </row>
    <row r="10" spans="1:13" ht="44.25" customHeight="1" x14ac:dyDescent="0.25">
      <c r="D10" s="77" t="s">
        <v>36</v>
      </c>
      <c r="E10" s="78"/>
      <c r="F10" s="74"/>
      <c r="G10" s="74"/>
    </row>
    <row r="11" spans="1:13" x14ac:dyDescent="0.25">
      <c r="D11" s="80" t="s">
        <v>80</v>
      </c>
      <c r="E11" s="78"/>
      <c r="F11" s="14">
        <v>4124</v>
      </c>
      <c r="G11" s="14">
        <v>6186</v>
      </c>
    </row>
    <row r="12" spans="1:13" x14ac:dyDescent="0.25">
      <c r="D12" s="80" t="s">
        <v>38</v>
      </c>
      <c r="E12" s="78"/>
      <c r="F12" s="14">
        <v>2062</v>
      </c>
      <c r="G12" s="14">
        <v>3093</v>
      </c>
    </row>
    <row r="13" spans="1:13" x14ac:dyDescent="0.25">
      <c r="D13" s="80" t="s">
        <v>39</v>
      </c>
      <c r="E13" s="78"/>
      <c r="F13" s="14">
        <v>2062</v>
      </c>
      <c r="G13" s="14">
        <v>3093</v>
      </c>
    </row>
    <row r="14" spans="1:13" x14ac:dyDescent="0.25">
      <c r="D14" s="80" t="s">
        <v>40</v>
      </c>
      <c r="E14" s="78"/>
      <c r="F14" s="14">
        <v>1031</v>
      </c>
      <c r="G14" s="14">
        <v>1546</v>
      </c>
    </row>
    <row r="17" spans="1:12" x14ac:dyDescent="0.25">
      <c r="B17" s="72" t="s">
        <v>41</v>
      </c>
      <c r="C17" s="58"/>
      <c r="D17" s="58"/>
      <c r="E17" s="58"/>
      <c r="F17" s="58"/>
      <c r="G17" s="58"/>
      <c r="H17" s="58"/>
      <c r="I17" s="58"/>
      <c r="J17" s="58"/>
      <c r="K17" s="58"/>
      <c r="L17" s="58"/>
    </row>
    <row r="18" spans="1:12" x14ac:dyDescent="0.25">
      <c r="A18" s="1" t="s">
        <v>34</v>
      </c>
      <c r="B18" s="72" t="s">
        <v>42</v>
      </c>
      <c r="C18" s="58"/>
      <c r="D18" s="58"/>
      <c r="E18" s="58"/>
      <c r="F18" s="58"/>
      <c r="G18" s="58"/>
      <c r="H18" s="58"/>
      <c r="I18" s="58"/>
      <c r="J18" s="58"/>
      <c r="K18" s="58"/>
      <c r="L18" s="58"/>
    </row>
    <row r="19" spans="1:12" x14ac:dyDescent="0.25">
      <c r="A19" s="1" t="s">
        <v>34</v>
      </c>
      <c r="B19" s="12" t="s">
        <v>71</v>
      </c>
    </row>
    <row r="20" spans="1:12" x14ac:dyDescent="0.25">
      <c r="A20" s="1" t="s">
        <v>34</v>
      </c>
      <c r="B20" s="72" t="s">
        <v>43</v>
      </c>
      <c r="C20" s="58"/>
      <c r="D20" s="58"/>
      <c r="E20" s="58"/>
      <c r="F20" s="58"/>
      <c r="G20" s="58"/>
      <c r="H20" s="58"/>
      <c r="I20" s="58"/>
      <c r="J20" s="58"/>
      <c r="K20" s="58"/>
      <c r="L20" s="58"/>
    </row>
    <row r="21" spans="1:12" x14ac:dyDescent="0.25">
      <c r="A21" s="1" t="s">
        <v>34</v>
      </c>
      <c r="B21" s="72" t="s">
        <v>70</v>
      </c>
      <c r="C21" s="58"/>
      <c r="D21" s="58"/>
      <c r="E21" s="58"/>
      <c r="F21" s="58"/>
      <c r="G21" s="58"/>
      <c r="H21" s="58"/>
      <c r="I21" s="58"/>
      <c r="J21" s="58"/>
      <c r="K21" s="58"/>
    </row>
    <row r="22" spans="1:12" x14ac:dyDescent="0.25">
      <c r="A22" s="1" t="s">
        <v>34</v>
      </c>
    </row>
    <row r="23" spans="1:12" x14ac:dyDescent="0.25">
      <c r="B23" s="72" t="s">
        <v>44</v>
      </c>
      <c r="C23" s="72"/>
      <c r="D23" s="72"/>
      <c r="E23" s="72"/>
      <c r="F23" s="72"/>
      <c r="G23" s="72"/>
      <c r="H23" s="72"/>
      <c r="I23" s="72"/>
      <c r="J23" s="72"/>
      <c r="K23" s="72"/>
      <c r="L23" s="72"/>
    </row>
    <row r="24" spans="1:12" x14ac:dyDescent="0.25">
      <c r="A24" s="1" t="s">
        <v>34</v>
      </c>
    </row>
    <row r="25" spans="1:12" x14ac:dyDescent="0.25">
      <c r="E25" s="81" t="s">
        <v>47</v>
      </c>
      <c r="F25" s="82"/>
      <c r="G25" s="83"/>
    </row>
    <row r="26" spans="1:12" x14ac:dyDescent="0.25">
      <c r="E26" s="3"/>
      <c r="F26" s="8" t="s">
        <v>45</v>
      </c>
      <c r="G26" s="8" t="s">
        <v>46</v>
      </c>
    </row>
    <row r="27" spans="1:12" x14ac:dyDescent="0.25">
      <c r="E27" s="3" t="s">
        <v>48</v>
      </c>
      <c r="F27" s="15">
        <v>480</v>
      </c>
      <c r="G27" s="15">
        <v>960</v>
      </c>
    </row>
    <row r="28" spans="1:12" x14ac:dyDescent="0.25">
      <c r="E28" s="3" t="s">
        <v>49</v>
      </c>
      <c r="F28" s="15">
        <v>432</v>
      </c>
      <c r="G28" s="15">
        <v>864</v>
      </c>
    </row>
    <row r="29" spans="1:12" x14ac:dyDescent="0.25">
      <c r="E29" s="3" t="s">
        <v>50</v>
      </c>
      <c r="F29" s="15">
        <v>20</v>
      </c>
      <c r="G29" s="15">
        <v>40</v>
      </c>
    </row>
    <row r="30" spans="1:12" x14ac:dyDescent="0.25">
      <c r="E30" s="8" t="s">
        <v>25</v>
      </c>
      <c r="F30" s="15">
        <v>932</v>
      </c>
      <c r="G30" s="15">
        <v>1864</v>
      </c>
    </row>
    <row r="32" spans="1:12" x14ac:dyDescent="0.25">
      <c r="B32" s="21" t="s">
        <v>61</v>
      </c>
      <c r="C32" s="21"/>
      <c r="E32" s="21"/>
      <c r="H32" s="21"/>
    </row>
    <row r="33" spans="1:5" x14ac:dyDescent="0.25">
      <c r="A33" s="21"/>
    </row>
    <row r="34" spans="1:5" x14ac:dyDescent="0.25">
      <c r="C34" s="21"/>
      <c r="E34" s="21"/>
    </row>
    <row r="35" spans="1:5" x14ac:dyDescent="0.25">
      <c r="A35" s="21"/>
    </row>
    <row r="36" spans="1:5" x14ac:dyDescent="0.25">
      <c r="C36" s="21"/>
      <c r="E36" s="21"/>
    </row>
    <row r="37" spans="1:5" x14ac:dyDescent="0.25">
      <c r="A37" s="21"/>
    </row>
  </sheetData>
  <mergeCells count="17">
    <mergeCell ref="D11:E11"/>
    <mergeCell ref="B20:L20"/>
    <mergeCell ref="B23:L23"/>
    <mergeCell ref="E25:G25"/>
    <mergeCell ref="D12:E12"/>
    <mergeCell ref="D13:E13"/>
    <mergeCell ref="D14:E14"/>
    <mergeCell ref="B17:L17"/>
    <mergeCell ref="B18:L18"/>
    <mergeCell ref="B21:K21"/>
    <mergeCell ref="B6:L7"/>
    <mergeCell ref="B2:M2"/>
    <mergeCell ref="G9:G10"/>
    <mergeCell ref="F9:F10"/>
    <mergeCell ref="D9:E9"/>
    <mergeCell ref="D10:E10"/>
    <mergeCell ref="D4:L4"/>
  </mergeCells>
  <hyperlinks>
    <hyperlink ref="B32" location="'COA Information'!A1" display="Back to Home Page" xr:uid="{00000000-0004-0000-0B00-000000000000}"/>
  </hyperlinks>
  <pageMargins left="0.7" right="0.7" top="0.25" bottom="0.25" header="0.3" footer="0.3"/>
  <pageSetup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
  <sheetViews>
    <sheetView workbookViewId="0">
      <selection activeCell="A8" sqref="A8"/>
    </sheetView>
  </sheetViews>
  <sheetFormatPr defaultColWidth="9.140625" defaultRowHeight="15" x14ac:dyDescent="0.25"/>
  <cols>
    <col min="1" max="1" width="83.28515625" bestFit="1" customWidth="1"/>
    <col min="2" max="2" width="8.7109375" bestFit="1" customWidth="1"/>
    <col min="7" max="7" width="10.5703125" customWidth="1"/>
    <col min="8" max="8" width="11.5703125" customWidth="1"/>
  </cols>
  <sheetData>
    <row r="1" spans="1:9" x14ac:dyDescent="0.25">
      <c r="A1" s="84" t="s">
        <v>99</v>
      </c>
      <c r="B1" s="84"/>
      <c r="C1" s="84"/>
      <c r="D1" s="84"/>
      <c r="E1" s="84"/>
      <c r="F1" s="84"/>
      <c r="G1" s="84"/>
      <c r="H1" s="25" t="s">
        <v>100</v>
      </c>
    </row>
    <row r="2" spans="1:9" ht="39" x14ac:dyDescent="0.25">
      <c r="A2" s="23"/>
      <c r="B2" s="24" t="s">
        <v>62</v>
      </c>
      <c r="C2" s="24" t="s">
        <v>63</v>
      </c>
      <c r="D2" s="24" t="s">
        <v>64</v>
      </c>
      <c r="E2" s="24" t="s">
        <v>50</v>
      </c>
      <c r="F2" s="24" t="s">
        <v>65</v>
      </c>
      <c r="G2" s="24" t="s">
        <v>101</v>
      </c>
      <c r="H2" s="25" t="s">
        <v>86</v>
      </c>
    </row>
    <row r="3" spans="1:9" x14ac:dyDescent="0.25">
      <c r="A3" s="29" t="s">
        <v>66</v>
      </c>
      <c r="B3" s="30">
        <v>3860</v>
      </c>
      <c r="C3" s="30">
        <v>9610</v>
      </c>
      <c r="D3" s="31">
        <v>1460</v>
      </c>
      <c r="E3" s="30">
        <v>1870</v>
      </c>
      <c r="F3" s="30">
        <v>2430</v>
      </c>
      <c r="G3" s="30">
        <v>19230</v>
      </c>
      <c r="H3" s="36"/>
      <c r="I3" s="36"/>
    </row>
    <row r="4" spans="1:9" ht="66.75" customHeight="1" x14ac:dyDescent="0.25">
      <c r="A4" s="85" t="s">
        <v>96</v>
      </c>
      <c r="B4" s="86"/>
      <c r="C4" s="86"/>
      <c r="D4" s="86"/>
      <c r="E4" s="86"/>
      <c r="F4" s="86"/>
      <c r="G4" s="86"/>
    </row>
    <row r="5" spans="1:9" x14ac:dyDescent="0.25">
      <c r="A5" s="25" t="s">
        <v>97</v>
      </c>
    </row>
    <row r="6" spans="1:9" x14ac:dyDescent="0.25">
      <c r="A6" s="25" t="s">
        <v>102</v>
      </c>
    </row>
    <row r="8" spans="1:9" x14ac:dyDescent="0.25">
      <c r="A8" t="s">
        <v>105</v>
      </c>
    </row>
  </sheetData>
  <mergeCells count="2">
    <mergeCell ref="A1:G1"/>
    <mergeCell ref="A4: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8"/>
  <sheetViews>
    <sheetView view="pageLayout" topLeftCell="A3" zoomScaleNormal="100" workbookViewId="0">
      <selection activeCell="G25" sqref="G25"/>
    </sheetView>
  </sheetViews>
  <sheetFormatPr defaultColWidth="9.140625" defaultRowHeight="15" x14ac:dyDescent="0.25"/>
  <cols>
    <col min="1" max="1" width="8.85546875" customWidth="1"/>
    <col min="2" max="2" width="18.140625" customWidth="1"/>
    <col min="3" max="3" width="16" customWidth="1"/>
    <col min="4" max="4" width="15" customWidth="1"/>
    <col min="5" max="5" width="6.85546875" customWidth="1"/>
    <col min="6" max="6" width="8.5703125" customWidth="1"/>
    <col min="7" max="7" width="18.42578125" customWidth="1"/>
    <col min="8" max="8" width="16" customWidth="1"/>
    <col min="9" max="9" width="15" customWidth="1"/>
  </cols>
  <sheetData>
    <row r="1" spans="1:9" ht="18.75" x14ac:dyDescent="0.3">
      <c r="A1" s="87" t="s">
        <v>81</v>
      </c>
      <c r="B1" s="87"/>
      <c r="C1" s="87"/>
      <c r="D1" s="87"/>
      <c r="E1" s="87"/>
      <c r="F1" s="87"/>
      <c r="G1" s="87"/>
      <c r="H1" s="87"/>
      <c r="I1" s="87"/>
    </row>
    <row r="2" spans="1:9" ht="9.75" customHeight="1" x14ac:dyDescent="0.25"/>
    <row r="3" spans="1:9" x14ac:dyDescent="0.25">
      <c r="A3" s="12" t="s">
        <v>139</v>
      </c>
      <c r="F3" s="12" t="s">
        <v>140</v>
      </c>
    </row>
    <row r="4" spans="1:9" x14ac:dyDescent="0.25">
      <c r="A4" s="58" t="s">
        <v>77</v>
      </c>
      <c r="B4" s="58"/>
      <c r="F4" s="60" t="s">
        <v>77</v>
      </c>
      <c r="G4" s="58"/>
    </row>
    <row r="5" spans="1:9" x14ac:dyDescent="0.25">
      <c r="A5" t="s">
        <v>23</v>
      </c>
      <c r="C5" s="37">
        <f>B22/A22</f>
        <v>81</v>
      </c>
      <c r="F5" t="s">
        <v>23</v>
      </c>
      <c r="H5" s="37">
        <f>G22/F22</f>
        <v>81</v>
      </c>
    </row>
    <row r="6" spans="1:9" x14ac:dyDescent="0.25">
      <c r="A6" t="s">
        <v>22</v>
      </c>
      <c r="C6" s="37">
        <f>C22/A22</f>
        <v>279.86666666666667</v>
      </c>
      <c r="F6" t="s">
        <v>22</v>
      </c>
      <c r="H6" s="37">
        <f>H22/F22</f>
        <v>413.66666666666669</v>
      </c>
    </row>
    <row r="7" spans="1:9" x14ac:dyDescent="0.25">
      <c r="A7" t="s">
        <v>24</v>
      </c>
      <c r="C7" s="37">
        <f>D22/A22</f>
        <v>62.333333333333336</v>
      </c>
      <c r="F7" t="s">
        <v>24</v>
      </c>
      <c r="H7" s="37">
        <f>I22/F22</f>
        <v>62.333333333333336</v>
      </c>
    </row>
    <row r="10" spans="1:9" x14ac:dyDescent="0.25">
      <c r="A10" t="s">
        <v>82</v>
      </c>
      <c r="B10" s="32" t="s">
        <v>23</v>
      </c>
      <c r="C10" s="32" t="s">
        <v>133</v>
      </c>
      <c r="D10" t="s">
        <v>50</v>
      </c>
      <c r="F10" t="s">
        <v>82</v>
      </c>
      <c r="G10" t="s">
        <v>23</v>
      </c>
      <c r="H10" s="32" t="s">
        <v>133</v>
      </c>
      <c r="I10" t="s">
        <v>50</v>
      </c>
    </row>
    <row r="11" spans="1:9" x14ac:dyDescent="0.25">
      <c r="A11">
        <v>4</v>
      </c>
      <c r="B11">
        <f t="shared" ref="B11:B21" si="0">$C$5*$A11</f>
        <v>324</v>
      </c>
      <c r="C11" s="52">
        <f t="shared" ref="C11:C21" si="1">$C$6*$A11</f>
        <v>1119.4666666666667</v>
      </c>
      <c r="D11" s="53">
        <f t="shared" ref="D11:D21" si="2">$C$7*$A11</f>
        <v>249.33333333333334</v>
      </c>
      <c r="F11">
        <v>4</v>
      </c>
      <c r="G11">
        <f t="shared" ref="G11:G21" si="3">$H$5*$F11</f>
        <v>324</v>
      </c>
      <c r="H11" s="52">
        <f t="shared" ref="H11:H21" si="4">$H$6*$F11</f>
        <v>1654.6666666666667</v>
      </c>
      <c r="I11" s="53">
        <f t="shared" ref="I11:I21" si="5">$H$7*$F11</f>
        <v>249.33333333333334</v>
      </c>
    </row>
    <row r="12" spans="1:9" x14ac:dyDescent="0.25">
      <c r="A12">
        <v>5</v>
      </c>
      <c r="B12">
        <f t="shared" si="0"/>
        <v>405</v>
      </c>
      <c r="C12" s="52">
        <f t="shared" si="1"/>
        <v>1399.3333333333335</v>
      </c>
      <c r="D12" s="53">
        <f t="shared" si="2"/>
        <v>311.66666666666669</v>
      </c>
      <c r="F12">
        <v>5</v>
      </c>
      <c r="G12">
        <f t="shared" si="3"/>
        <v>405</v>
      </c>
      <c r="H12" s="52">
        <f t="shared" si="4"/>
        <v>2068.3333333333335</v>
      </c>
      <c r="I12" s="53">
        <f t="shared" si="5"/>
        <v>311.66666666666669</v>
      </c>
    </row>
    <row r="13" spans="1:9" x14ac:dyDescent="0.25">
      <c r="A13">
        <v>6</v>
      </c>
      <c r="B13">
        <f t="shared" si="0"/>
        <v>486</v>
      </c>
      <c r="C13" s="52">
        <f t="shared" si="1"/>
        <v>1679.2</v>
      </c>
      <c r="D13" s="53">
        <f t="shared" si="2"/>
        <v>374</v>
      </c>
      <c r="F13">
        <v>6</v>
      </c>
      <c r="G13">
        <f t="shared" si="3"/>
        <v>486</v>
      </c>
      <c r="H13" s="52">
        <f t="shared" si="4"/>
        <v>2482</v>
      </c>
      <c r="I13" s="53">
        <f t="shared" si="5"/>
        <v>374</v>
      </c>
    </row>
    <row r="14" spans="1:9" x14ac:dyDescent="0.25">
      <c r="A14">
        <v>7</v>
      </c>
      <c r="B14">
        <f t="shared" si="0"/>
        <v>567</v>
      </c>
      <c r="C14" s="52">
        <f t="shared" si="1"/>
        <v>1959.0666666666666</v>
      </c>
      <c r="D14" s="53">
        <f t="shared" si="2"/>
        <v>436.33333333333337</v>
      </c>
      <c r="F14">
        <v>7</v>
      </c>
      <c r="G14">
        <f t="shared" si="3"/>
        <v>567</v>
      </c>
      <c r="H14" s="52">
        <f t="shared" si="4"/>
        <v>2895.666666666667</v>
      </c>
      <c r="I14" s="53">
        <f t="shared" si="5"/>
        <v>436.33333333333337</v>
      </c>
    </row>
    <row r="15" spans="1:9" x14ac:dyDescent="0.25">
      <c r="A15">
        <v>8</v>
      </c>
      <c r="B15">
        <f t="shared" si="0"/>
        <v>648</v>
      </c>
      <c r="C15" s="52">
        <f t="shared" si="1"/>
        <v>2238.9333333333334</v>
      </c>
      <c r="D15" s="53">
        <f t="shared" si="2"/>
        <v>498.66666666666669</v>
      </c>
      <c r="F15">
        <v>8</v>
      </c>
      <c r="G15">
        <f t="shared" si="3"/>
        <v>648</v>
      </c>
      <c r="H15" s="52">
        <f t="shared" si="4"/>
        <v>3309.3333333333335</v>
      </c>
      <c r="I15" s="53">
        <f t="shared" si="5"/>
        <v>498.66666666666669</v>
      </c>
    </row>
    <row r="16" spans="1:9" x14ac:dyDescent="0.25">
      <c r="A16">
        <v>9</v>
      </c>
      <c r="B16">
        <f t="shared" si="0"/>
        <v>729</v>
      </c>
      <c r="C16" s="52">
        <f t="shared" si="1"/>
        <v>2518.8000000000002</v>
      </c>
      <c r="D16" s="53">
        <f t="shared" si="2"/>
        <v>561</v>
      </c>
      <c r="F16">
        <v>9</v>
      </c>
      <c r="G16">
        <f t="shared" si="3"/>
        <v>729</v>
      </c>
      <c r="H16" s="52">
        <f t="shared" si="4"/>
        <v>3723</v>
      </c>
      <c r="I16" s="53">
        <f t="shared" si="5"/>
        <v>561</v>
      </c>
    </row>
    <row r="17" spans="1:9" x14ac:dyDescent="0.25">
      <c r="A17">
        <v>10</v>
      </c>
      <c r="B17">
        <f t="shared" si="0"/>
        <v>810</v>
      </c>
      <c r="C17" s="52">
        <f t="shared" si="1"/>
        <v>2798.666666666667</v>
      </c>
      <c r="D17" s="53">
        <f t="shared" si="2"/>
        <v>623.33333333333337</v>
      </c>
      <c r="F17">
        <v>10</v>
      </c>
      <c r="G17">
        <f t="shared" si="3"/>
        <v>810</v>
      </c>
      <c r="H17" s="52">
        <f t="shared" si="4"/>
        <v>4136.666666666667</v>
      </c>
      <c r="I17" s="53">
        <f t="shared" si="5"/>
        <v>623.33333333333337</v>
      </c>
    </row>
    <row r="18" spans="1:9" x14ac:dyDescent="0.25">
      <c r="A18">
        <v>11</v>
      </c>
      <c r="B18">
        <f t="shared" si="0"/>
        <v>891</v>
      </c>
      <c r="C18" s="52">
        <f t="shared" si="1"/>
        <v>3078.5333333333333</v>
      </c>
      <c r="D18" s="53">
        <f t="shared" si="2"/>
        <v>685.66666666666674</v>
      </c>
      <c r="F18">
        <v>11</v>
      </c>
      <c r="G18">
        <f t="shared" si="3"/>
        <v>891</v>
      </c>
      <c r="H18" s="52">
        <f t="shared" si="4"/>
        <v>4550.3333333333339</v>
      </c>
      <c r="I18" s="53">
        <f t="shared" si="5"/>
        <v>685.66666666666674</v>
      </c>
    </row>
    <row r="19" spans="1:9" x14ac:dyDescent="0.25">
      <c r="A19">
        <v>12</v>
      </c>
      <c r="B19">
        <f t="shared" si="0"/>
        <v>972</v>
      </c>
      <c r="C19" s="52">
        <f t="shared" si="1"/>
        <v>3358.4</v>
      </c>
      <c r="D19" s="53">
        <f t="shared" si="2"/>
        <v>748</v>
      </c>
      <c r="F19">
        <v>12</v>
      </c>
      <c r="G19">
        <f t="shared" si="3"/>
        <v>972</v>
      </c>
      <c r="H19" s="52">
        <f t="shared" si="4"/>
        <v>4964</v>
      </c>
      <c r="I19" s="53">
        <f t="shared" si="5"/>
        <v>748</v>
      </c>
    </row>
    <row r="20" spans="1:9" s="38" customFormat="1" x14ac:dyDescent="0.25">
      <c r="A20" s="38">
        <v>13</v>
      </c>
      <c r="B20">
        <f t="shared" si="0"/>
        <v>1053</v>
      </c>
      <c r="C20" s="52">
        <f t="shared" si="1"/>
        <v>3638.2666666666669</v>
      </c>
      <c r="D20" s="53">
        <f t="shared" si="2"/>
        <v>810.33333333333337</v>
      </c>
      <c r="F20" s="38">
        <v>13</v>
      </c>
      <c r="G20">
        <f t="shared" si="3"/>
        <v>1053</v>
      </c>
      <c r="H20" s="52">
        <f t="shared" si="4"/>
        <v>5377.666666666667</v>
      </c>
      <c r="I20" s="53">
        <f t="shared" si="5"/>
        <v>810.33333333333337</v>
      </c>
    </row>
    <row r="21" spans="1:9" x14ac:dyDescent="0.25">
      <c r="A21">
        <v>14</v>
      </c>
      <c r="B21">
        <f t="shared" si="0"/>
        <v>1134</v>
      </c>
      <c r="C21" s="52">
        <f t="shared" si="1"/>
        <v>3918.1333333333332</v>
      </c>
      <c r="D21" s="53">
        <f t="shared" si="2"/>
        <v>872.66666666666674</v>
      </c>
      <c r="F21">
        <v>14</v>
      </c>
      <c r="G21">
        <f t="shared" si="3"/>
        <v>1134</v>
      </c>
      <c r="H21" s="52">
        <f t="shared" si="4"/>
        <v>5791.3333333333339</v>
      </c>
      <c r="I21" s="53">
        <f t="shared" si="5"/>
        <v>872.66666666666674</v>
      </c>
    </row>
    <row r="22" spans="1:9" ht="15.75" x14ac:dyDescent="0.25">
      <c r="A22" s="54">
        <v>15</v>
      </c>
      <c r="B22" s="54">
        <v>1215</v>
      </c>
      <c r="C22" s="55">
        <v>4198</v>
      </c>
      <c r="D22" s="56">
        <v>935</v>
      </c>
      <c r="F22" s="54">
        <v>15</v>
      </c>
      <c r="G22" s="54">
        <v>1215</v>
      </c>
      <c r="H22" s="55">
        <v>6205</v>
      </c>
      <c r="I22" s="56">
        <v>935</v>
      </c>
    </row>
    <row r="23" spans="1:9" x14ac:dyDescent="0.25">
      <c r="A23">
        <v>16</v>
      </c>
      <c r="B23">
        <f t="shared" ref="B23:B28" si="6">$C$5*$A23</f>
        <v>1296</v>
      </c>
      <c r="C23" s="52">
        <f t="shared" ref="C23:C28" si="7">$C$6*$A23</f>
        <v>4477.8666666666668</v>
      </c>
      <c r="D23" s="53">
        <f t="shared" ref="D23:D28" si="8">$C$7*$A23</f>
        <v>997.33333333333337</v>
      </c>
      <c r="F23">
        <v>16</v>
      </c>
      <c r="G23">
        <f t="shared" ref="G23:G28" si="9">$H$5*$F23</f>
        <v>1296</v>
      </c>
      <c r="H23" s="52">
        <f t="shared" ref="H23:H28" si="10">$H$6*$F23</f>
        <v>6618.666666666667</v>
      </c>
      <c r="I23" s="53">
        <f t="shared" ref="I23:I28" si="11">$H$7*$F23</f>
        <v>997.33333333333337</v>
      </c>
    </row>
    <row r="24" spans="1:9" x14ac:dyDescent="0.25">
      <c r="A24">
        <v>17</v>
      </c>
      <c r="B24">
        <f t="shared" si="6"/>
        <v>1377</v>
      </c>
      <c r="C24" s="52">
        <f t="shared" si="7"/>
        <v>4757.7333333333336</v>
      </c>
      <c r="D24" s="53">
        <f t="shared" si="8"/>
        <v>1059.6666666666667</v>
      </c>
      <c r="F24">
        <v>17</v>
      </c>
      <c r="G24">
        <f t="shared" si="9"/>
        <v>1377</v>
      </c>
      <c r="H24" s="52">
        <f t="shared" si="10"/>
        <v>7032.3333333333339</v>
      </c>
      <c r="I24" s="53">
        <f t="shared" si="11"/>
        <v>1059.6666666666667</v>
      </c>
    </row>
    <row r="25" spans="1:9" x14ac:dyDescent="0.25">
      <c r="A25">
        <v>18</v>
      </c>
      <c r="B25">
        <f t="shared" si="6"/>
        <v>1458</v>
      </c>
      <c r="C25" s="52">
        <f t="shared" si="7"/>
        <v>5037.6000000000004</v>
      </c>
      <c r="D25" s="53">
        <f t="shared" si="8"/>
        <v>1122</v>
      </c>
      <c r="F25">
        <v>18</v>
      </c>
      <c r="G25">
        <f t="shared" si="9"/>
        <v>1458</v>
      </c>
      <c r="H25" s="52">
        <f t="shared" si="10"/>
        <v>7446</v>
      </c>
      <c r="I25" s="53">
        <f t="shared" si="11"/>
        <v>1122</v>
      </c>
    </row>
    <row r="26" spans="1:9" x14ac:dyDescent="0.25">
      <c r="A26">
        <v>19</v>
      </c>
      <c r="B26">
        <f t="shared" si="6"/>
        <v>1539</v>
      </c>
      <c r="C26" s="52">
        <f t="shared" si="7"/>
        <v>5317.4666666666672</v>
      </c>
      <c r="D26" s="53">
        <f t="shared" si="8"/>
        <v>1184.3333333333335</v>
      </c>
      <c r="F26">
        <v>19</v>
      </c>
      <c r="G26">
        <f t="shared" si="9"/>
        <v>1539</v>
      </c>
      <c r="H26" s="52">
        <f t="shared" si="10"/>
        <v>7859.666666666667</v>
      </c>
      <c r="I26" s="53">
        <f t="shared" si="11"/>
        <v>1184.3333333333335</v>
      </c>
    </row>
    <row r="27" spans="1:9" x14ac:dyDescent="0.25">
      <c r="A27">
        <v>20</v>
      </c>
      <c r="B27">
        <f t="shared" si="6"/>
        <v>1620</v>
      </c>
      <c r="C27" s="52">
        <f t="shared" si="7"/>
        <v>5597.3333333333339</v>
      </c>
      <c r="D27" s="53">
        <f t="shared" si="8"/>
        <v>1246.6666666666667</v>
      </c>
      <c r="F27">
        <v>20</v>
      </c>
      <c r="G27">
        <f t="shared" si="9"/>
        <v>1620</v>
      </c>
      <c r="H27" s="52">
        <f t="shared" si="10"/>
        <v>8273.3333333333339</v>
      </c>
      <c r="I27" s="53">
        <f t="shared" si="11"/>
        <v>1246.6666666666667</v>
      </c>
    </row>
    <row r="28" spans="1:9" x14ac:dyDescent="0.25">
      <c r="A28">
        <v>21</v>
      </c>
      <c r="B28">
        <f t="shared" si="6"/>
        <v>1701</v>
      </c>
      <c r="C28" s="52">
        <f t="shared" si="7"/>
        <v>5877.2</v>
      </c>
      <c r="D28" s="53">
        <f t="shared" si="8"/>
        <v>1309</v>
      </c>
      <c r="F28">
        <v>21</v>
      </c>
      <c r="G28">
        <f t="shared" si="9"/>
        <v>1701</v>
      </c>
      <c r="H28" s="52">
        <f t="shared" si="10"/>
        <v>8687</v>
      </c>
      <c r="I28" s="53">
        <f t="shared" si="11"/>
        <v>1309</v>
      </c>
    </row>
  </sheetData>
  <mergeCells count="3">
    <mergeCell ref="A4:B4"/>
    <mergeCell ref="F4:G4"/>
    <mergeCell ref="A1:I1"/>
  </mergeCells>
  <pageMargins left="0.7" right="0.7" top="0.75" bottom="0.75" header="0.3" footer="0.3"/>
  <pageSetup orientation="landscape" horizontalDpi="4294967293" verticalDpi="0"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EA91C-4854-4420-AF5A-9865B0648D2B}">
  <dimension ref="A1:B5"/>
  <sheetViews>
    <sheetView workbookViewId="0">
      <selection activeCell="B17" sqref="B17"/>
    </sheetView>
  </sheetViews>
  <sheetFormatPr defaultRowHeight="15" x14ac:dyDescent="0.25"/>
  <cols>
    <col min="1" max="1" width="24.7109375" customWidth="1"/>
    <col min="2" max="2" width="37.140625" customWidth="1"/>
  </cols>
  <sheetData>
    <row r="1" spans="1:2" ht="16.5" thickBot="1" x14ac:dyDescent="0.3">
      <c r="A1" s="48" t="s">
        <v>122</v>
      </c>
      <c r="B1" s="49" t="s">
        <v>123</v>
      </c>
    </row>
    <row r="2" spans="1:2" ht="15.75" thickBot="1" x14ac:dyDescent="0.3">
      <c r="A2" s="50" t="s">
        <v>124</v>
      </c>
      <c r="B2" s="51" t="s">
        <v>32</v>
      </c>
    </row>
    <row r="3" spans="1:2" ht="15.75" thickBot="1" x14ac:dyDescent="0.3">
      <c r="A3" s="50" t="s">
        <v>125</v>
      </c>
      <c r="B3" s="51" t="s">
        <v>126</v>
      </c>
    </row>
    <row r="4" spans="1:2" ht="15.75" thickBot="1" x14ac:dyDescent="0.3">
      <c r="A4" s="50" t="s">
        <v>127</v>
      </c>
      <c r="B4" s="51" t="s">
        <v>128</v>
      </c>
    </row>
    <row r="5" spans="1:2" ht="15.75" thickBot="1" x14ac:dyDescent="0.3">
      <c r="A5" s="50" t="s">
        <v>129</v>
      </c>
      <c r="B5" s="51" t="s">
        <v>130</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20"/>
  <sheetViews>
    <sheetView showGridLines="0" workbookViewId="0">
      <selection activeCell="I2" sqref="I2:M17"/>
    </sheetView>
  </sheetViews>
  <sheetFormatPr defaultRowHeight="15" x14ac:dyDescent="0.25"/>
  <cols>
    <col min="2" max="2" width="17.28515625" customWidth="1"/>
    <col min="3" max="4" width="17.140625" customWidth="1"/>
    <col min="5" max="5" width="20.28515625" customWidth="1"/>
    <col min="6" max="6" width="17.140625" customWidth="1"/>
    <col min="9" max="9" width="17.28515625" customWidth="1"/>
    <col min="10" max="11" width="17.140625" customWidth="1"/>
    <col min="12" max="12" width="20.28515625" customWidth="1"/>
    <col min="13" max="13" width="17.140625" customWidth="1"/>
  </cols>
  <sheetData>
    <row r="2" spans="1:13" ht="18.75" x14ac:dyDescent="0.25">
      <c r="C2" s="61" t="s">
        <v>26</v>
      </c>
      <c r="D2" s="61"/>
      <c r="E2" s="61"/>
      <c r="J2" s="61" t="s">
        <v>26</v>
      </c>
      <c r="K2" s="61"/>
      <c r="L2" s="61"/>
    </row>
    <row r="3" spans="1:13" x14ac:dyDescent="0.25">
      <c r="C3" s="63" t="s">
        <v>32</v>
      </c>
      <c r="D3" s="63"/>
      <c r="E3" s="64"/>
      <c r="J3" s="63" t="s">
        <v>32</v>
      </c>
      <c r="K3" s="63"/>
      <c r="L3" s="64"/>
    </row>
    <row r="4" spans="1:13" x14ac:dyDescent="0.25">
      <c r="C4" s="62" t="s">
        <v>131</v>
      </c>
      <c r="D4" s="62"/>
      <c r="E4" s="62"/>
      <c r="J4" s="62" t="s">
        <v>132</v>
      </c>
      <c r="K4" s="62"/>
      <c r="L4" s="62"/>
    </row>
    <row r="6" spans="1:13" x14ac:dyDescent="0.25">
      <c r="B6" s="4"/>
      <c r="C6" s="6" t="s">
        <v>15</v>
      </c>
      <c r="D6" s="6" t="s">
        <v>15</v>
      </c>
      <c r="E6" s="6" t="s">
        <v>16</v>
      </c>
      <c r="F6" s="6" t="s">
        <v>16</v>
      </c>
      <c r="I6" s="4"/>
      <c r="J6" s="6" t="s">
        <v>15</v>
      </c>
      <c r="K6" s="6" t="s">
        <v>15</v>
      </c>
      <c r="L6" s="6" t="s">
        <v>16</v>
      </c>
      <c r="M6" s="6" t="s">
        <v>16</v>
      </c>
    </row>
    <row r="7" spans="1:13" x14ac:dyDescent="0.25">
      <c r="B7" s="5"/>
      <c r="C7" s="7" t="s">
        <v>17</v>
      </c>
      <c r="D7" s="7" t="s">
        <v>17</v>
      </c>
      <c r="E7" s="7" t="s">
        <v>18</v>
      </c>
      <c r="F7" s="7" t="s">
        <v>18</v>
      </c>
      <c r="I7" s="5"/>
      <c r="J7" s="7" t="s">
        <v>17</v>
      </c>
      <c r="K7" s="7" t="s">
        <v>17</v>
      </c>
      <c r="L7" s="7" t="s">
        <v>18</v>
      </c>
      <c r="M7" s="7" t="s">
        <v>18</v>
      </c>
    </row>
    <row r="8" spans="1:13" x14ac:dyDescent="0.25">
      <c r="B8" s="5"/>
      <c r="C8" s="7" t="s">
        <v>19</v>
      </c>
      <c r="D8" s="7" t="s">
        <v>83</v>
      </c>
      <c r="E8" s="7" t="s">
        <v>19</v>
      </c>
      <c r="F8" s="7" t="s">
        <v>83</v>
      </c>
      <c r="I8" s="5"/>
      <c r="J8" s="7" t="s">
        <v>19</v>
      </c>
      <c r="K8" s="7" t="s">
        <v>83</v>
      </c>
      <c r="L8" s="7" t="s">
        <v>19</v>
      </c>
      <c r="M8" s="7" t="s">
        <v>83</v>
      </c>
    </row>
    <row r="9" spans="1:13" ht="31.5" customHeight="1" x14ac:dyDescent="0.25">
      <c r="B9" s="3" t="s">
        <v>20</v>
      </c>
      <c r="C9" s="9">
        <v>1930</v>
      </c>
      <c r="D9" s="9">
        <v>2625</v>
      </c>
      <c r="E9" s="9">
        <v>3860</v>
      </c>
      <c r="F9" s="9">
        <v>5250</v>
      </c>
      <c r="I9" s="3" t="s">
        <v>20</v>
      </c>
      <c r="J9" s="9">
        <v>1930</v>
      </c>
      <c r="K9" s="9">
        <v>2625</v>
      </c>
      <c r="L9" s="9">
        <v>3860</v>
      </c>
      <c r="M9" s="9">
        <v>5250</v>
      </c>
    </row>
    <row r="10" spans="1:13" ht="31.5" customHeight="1" x14ac:dyDescent="0.25">
      <c r="B10" s="3" t="s">
        <v>21</v>
      </c>
      <c r="C10" s="10">
        <v>730</v>
      </c>
      <c r="D10" s="10">
        <v>730</v>
      </c>
      <c r="E10" s="10">
        <v>1460</v>
      </c>
      <c r="F10" s="10">
        <v>1460</v>
      </c>
      <c r="I10" s="3" t="s">
        <v>21</v>
      </c>
      <c r="J10" s="10">
        <v>730</v>
      </c>
      <c r="K10" s="10">
        <v>730</v>
      </c>
      <c r="L10" s="10">
        <v>1460</v>
      </c>
      <c r="M10" s="10">
        <v>1460</v>
      </c>
    </row>
    <row r="11" spans="1:13" ht="29.25" customHeight="1" x14ac:dyDescent="0.25">
      <c r="B11" s="3" t="s">
        <v>134</v>
      </c>
      <c r="C11" s="10">
        <v>6205</v>
      </c>
      <c r="D11" s="10">
        <v>6205</v>
      </c>
      <c r="E11" s="10">
        <v>12410</v>
      </c>
      <c r="F11" s="10">
        <v>12410</v>
      </c>
      <c r="I11" s="3" t="s">
        <v>134</v>
      </c>
      <c r="J11" s="10">
        <v>4198</v>
      </c>
      <c r="K11" s="10">
        <v>4198</v>
      </c>
      <c r="L11" s="10">
        <v>8396</v>
      </c>
      <c r="M11" s="10">
        <v>8396</v>
      </c>
    </row>
    <row r="12" spans="1:13" ht="30.75" customHeight="1" x14ac:dyDescent="0.25">
      <c r="B12" s="3" t="s">
        <v>23</v>
      </c>
      <c r="C12" s="10">
        <v>1215</v>
      </c>
      <c r="D12" s="10">
        <v>1215</v>
      </c>
      <c r="E12" s="10">
        <v>2430</v>
      </c>
      <c r="F12" s="10">
        <v>2430</v>
      </c>
      <c r="I12" s="3" t="s">
        <v>23</v>
      </c>
      <c r="J12" s="10">
        <v>1215</v>
      </c>
      <c r="K12" s="10">
        <v>1215</v>
      </c>
      <c r="L12" s="10">
        <v>2430</v>
      </c>
      <c r="M12" s="10">
        <v>2430</v>
      </c>
    </row>
    <row r="13" spans="1:13" ht="29.25" customHeight="1" x14ac:dyDescent="0.25">
      <c r="B13" s="3" t="s">
        <v>24</v>
      </c>
      <c r="C13" s="10">
        <v>935</v>
      </c>
      <c r="D13" s="10">
        <v>935</v>
      </c>
      <c r="E13" s="10">
        <v>1870</v>
      </c>
      <c r="F13" s="10">
        <v>1870</v>
      </c>
      <c r="I13" s="3" t="s">
        <v>24</v>
      </c>
      <c r="J13" s="10">
        <v>935</v>
      </c>
      <c r="K13" s="10">
        <v>935</v>
      </c>
      <c r="L13" s="10">
        <v>1870</v>
      </c>
      <c r="M13" s="10">
        <v>1870</v>
      </c>
    </row>
    <row r="14" spans="1:13" ht="30.75" customHeight="1" x14ac:dyDescent="0.25">
      <c r="B14" s="8" t="s">
        <v>25</v>
      </c>
      <c r="C14" s="11">
        <f>SUM(C9:C13)</f>
        <v>11015</v>
      </c>
      <c r="D14" s="11">
        <f>SUM(D9:D13)</f>
        <v>11710</v>
      </c>
      <c r="E14" s="11">
        <f>SUM(E9:E13)</f>
        <v>22030</v>
      </c>
      <c r="F14" s="11">
        <f>SUM(F9:F13)</f>
        <v>23420</v>
      </c>
      <c r="I14" s="8" t="s">
        <v>25</v>
      </c>
      <c r="J14" s="11">
        <f>SUM(J9:J13)</f>
        <v>9008</v>
      </c>
      <c r="K14" s="11">
        <f>SUM(K9:K13)</f>
        <v>9703</v>
      </c>
      <c r="L14" s="11">
        <f>SUM(L9:L13)</f>
        <v>18016</v>
      </c>
      <c r="M14" s="11">
        <f>SUM(M9:M13)</f>
        <v>19406</v>
      </c>
    </row>
    <row r="15" spans="1:13" ht="35.25" customHeight="1" x14ac:dyDescent="0.25">
      <c r="E15" s="20" t="s">
        <v>68</v>
      </c>
      <c r="L15" s="20" t="s">
        <v>68</v>
      </c>
    </row>
    <row r="16" spans="1:13" x14ac:dyDescent="0.25">
      <c r="A16" s="21"/>
      <c r="B16" s="58" t="s">
        <v>135</v>
      </c>
      <c r="C16" s="58"/>
      <c r="D16" s="58"/>
      <c r="E16" s="21"/>
      <c r="F16" s="21"/>
      <c r="I16" s="58" t="s">
        <v>137</v>
      </c>
      <c r="J16" s="58"/>
      <c r="K16" s="21"/>
      <c r="L16" s="21"/>
      <c r="M16" s="21"/>
    </row>
    <row r="17" spans="1:12" x14ac:dyDescent="0.25">
      <c r="B17" s="46" t="s">
        <v>136</v>
      </c>
      <c r="I17" s="21"/>
    </row>
    <row r="18" spans="1:12" x14ac:dyDescent="0.25">
      <c r="A18" s="21"/>
      <c r="C18" s="21"/>
      <c r="D18" s="21"/>
      <c r="E18" s="21"/>
      <c r="J18" s="21"/>
      <c r="K18" s="21"/>
      <c r="L18" s="21"/>
    </row>
    <row r="20" spans="1:12" x14ac:dyDescent="0.25">
      <c r="A20" s="21"/>
      <c r="C20" s="21"/>
      <c r="D20" s="21"/>
      <c r="E20" s="21"/>
      <c r="J20" s="21"/>
      <c r="K20" s="21"/>
      <c r="L20" s="21"/>
    </row>
  </sheetData>
  <mergeCells count="8">
    <mergeCell ref="B16:D16"/>
    <mergeCell ref="I16:J16"/>
    <mergeCell ref="C2:E2"/>
    <mergeCell ref="J2:L2"/>
    <mergeCell ref="C4:E4"/>
    <mergeCell ref="J4:L4"/>
    <mergeCell ref="J3:L3"/>
    <mergeCell ref="C3:E3"/>
  </mergeCells>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20"/>
  <sheetViews>
    <sheetView showGridLines="0" workbookViewId="0">
      <selection activeCell="I1" sqref="I1:M16"/>
    </sheetView>
  </sheetViews>
  <sheetFormatPr defaultRowHeight="15" x14ac:dyDescent="0.25"/>
  <cols>
    <col min="2" max="2" width="17.28515625" customWidth="1"/>
    <col min="3" max="4" width="17.140625" customWidth="1"/>
    <col min="5" max="5" width="15.42578125" bestFit="1" customWidth="1"/>
    <col min="6" max="6" width="16.85546875" customWidth="1"/>
    <col min="9" max="9" width="17.28515625" customWidth="1"/>
    <col min="10" max="11" width="17.140625" customWidth="1"/>
    <col min="12" max="12" width="15.42578125" bestFit="1" customWidth="1"/>
    <col min="13" max="13" width="16.85546875" customWidth="1"/>
  </cols>
  <sheetData>
    <row r="2" spans="1:13" ht="18.75" x14ac:dyDescent="0.25">
      <c r="C2" s="61" t="s">
        <v>26</v>
      </c>
      <c r="D2" s="61"/>
      <c r="E2" s="61"/>
      <c r="J2" s="61" t="s">
        <v>26</v>
      </c>
      <c r="K2" s="61"/>
      <c r="L2" s="61"/>
    </row>
    <row r="3" spans="1:13" x14ac:dyDescent="0.25">
      <c r="C3" s="63" t="s">
        <v>27</v>
      </c>
      <c r="D3" s="63"/>
      <c r="E3" s="64"/>
      <c r="J3" s="63" t="s">
        <v>27</v>
      </c>
      <c r="K3" s="63"/>
      <c r="L3" s="64"/>
    </row>
    <row r="4" spans="1:13" x14ac:dyDescent="0.25">
      <c r="C4" s="62" t="s">
        <v>131</v>
      </c>
      <c r="D4" s="62"/>
      <c r="E4" s="62"/>
      <c r="J4" s="62" t="s">
        <v>132</v>
      </c>
      <c r="K4" s="62"/>
      <c r="L4" s="62"/>
    </row>
    <row r="6" spans="1:13" x14ac:dyDescent="0.25">
      <c r="B6" s="4"/>
      <c r="C6" s="6" t="s">
        <v>15</v>
      </c>
      <c r="D6" s="6" t="s">
        <v>15</v>
      </c>
      <c r="E6" s="6" t="s">
        <v>16</v>
      </c>
      <c r="F6" s="6" t="s">
        <v>16</v>
      </c>
      <c r="I6" s="4"/>
      <c r="J6" s="6" t="s">
        <v>15</v>
      </c>
      <c r="K6" s="6" t="s">
        <v>15</v>
      </c>
      <c r="L6" s="6" t="s">
        <v>16</v>
      </c>
      <c r="M6" s="6" t="s">
        <v>16</v>
      </c>
    </row>
    <row r="7" spans="1:13" x14ac:dyDescent="0.25">
      <c r="B7" s="5"/>
      <c r="C7" s="7" t="s">
        <v>17</v>
      </c>
      <c r="D7" s="7" t="s">
        <v>17</v>
      </c>
      <c r="E7" s="7" t="s">
        <v>18</v>
      </c>
      <c r="F7" s="7" t="s">
        <v>18</v>
      </c>
      <c r="I7" s="5"/>
      <c r="J7" s="7" t="s">
        <v>17</v>
      </c>
      <c r="K7" s="7" t="s">
        <v>17</v>
      </c>
      <c r="L7" s="7" t="s">
        <v>18</v>
      </c>
      <c r="M7" s="7" t="s">
        <v>18</v>
      </c>
    </row>
    <row r="8" spans="1:13" x14ac:dyDescent="0.25">
      <c r="B8" s="5"/>
      <c r="C8" s="7" t="s">
        <v>19</v>
      </c>
      <c r="D8" s="7" t="s">
        <v>83</v>
      </c>
      <c r="E8" s="7" t="s">
        <v>19</v>
      </c>
      <c r="F8" s="7" t="s">
        <v>83</v>
      </c>
      <c r="I8" s="5"/>
      <c r="J8" s="7" t="s">
        <v>19</v>
      </c>
      <c r="K8" s="7" t="s">
        <v>83</v>
      </c>
      <c r="L8" s="7" t="s">
        <v>19</v>
      </c>
      <c r="M8" s="7" t="s">
        <v>83</v>
      </c>
    </row>
    <row r="9" spans="1:13" ht="31.5" customHeight="1" x14ac:dyDescent="0.25">
      <c r="B9" s="3" t="s">
        <v>20</v>
      </c>
      <c r="C9" s="9">
        <v>1448</v>
      </c>
      <c r="D9" s="9">
        <v>1994</v>
      </c>
      <c r="E9" s="9">
        <v>2895</v>
      </c>
      <c r="F9" s="9">
        <v>3938</v>
      </c>
      <c r="I9" s="3" t="s">
        <v>20</v>
      </c>
      <c r="J9" s="9">
        <v>1448</v>
      </c>
      <c r="K9" s="9">
        <v>1994</v>
      </c>
      <c r="L9" s="9">
        <v>2895</v>
      </c>
      <c r="M9" s="9">
        <v>3938</v>
      </c>
    </row>
    <row r="10" spans="1:13" ht="31.5" customHeight="1" x14ac:dyDescent="0.25">
      <c r="B10" s="3" t="s">
        <v>21</v>
      </c>
      <c r="C10" s="10">
        <v>548</v>
      </c>
      <c r="D10" s="10">
        <v>548</v>
      </c>
      <c r="E10" s="10">
        <v>1096</v>
      </c>
      <c r="F10" s="10">
        <v>1096</v>
      </c>
      <c r="I10" s="3" t="s">
        <v>21</v>
      </c>
      <c r="J10" s="10">
        <v>548</v>
      </c>
      <c r="K10" s="10">
        <v>548</v>
      </c>
      <c r="L10" s="10">
        <v>1096</v>
      </c>
      <c r="M10" s="10">
        <v>1096</v>
      </c>
    </row>
    <row r="11" spans="1:13" ht="29.25" customHeight="1" x14ac:dyDescent="0.25">
      <c r="B11" s="3" t="s">
        <v>134</v>
      </c>
      <c r="C11" s="10">
        <v>6205</v>
      </c>
      <c r="D11" s="10">
        <v>6205</v>
      </c>
      <c r="E11" s="10">
        <v>12410</v>
      </c>
      <c r="F11" s="10">
        <v>12410</v>
      </c>
      <c r="I11" s="3" t="s">
        <v>134</v>
      </c>
      <c r="J11" s="10">
        <v>4198</v>
      </c>
      <c r="K11" s="10">
        <v>4198</v>
      </c>
      <c r="L11" s="10">
        <v>8396</v>
      </c>
      <c r="M11" s="10">
        <v>8396</v>
      </c>
    </row>
    <row r="12" spans="1:13" ht="30.75" customHeight="1" x14ac:dyDescent="0.25">
      <c r="B12" s="3" t="s">
        <v>23</v>
      </c>
      <c r="C12" s="10">
        <v>1215</v>
      </c>
      <c r="D12" s="10">
        <v>1215</v>
      </c>
      <c r="E12" s="10">
        <v>2430</v>
      </c>
      <c r="F12" s="10">
        <v>2430</v>
      </c>
      <c r="I12" s="3" t="s">
        <v>23</v>
      </c>
      <c r="J12" s="10">
        <v>1215</v>
      </c>
      <c r="K12" s="10">
        <v>1215</v>
      </c>
      <c r="L12" s="10">
        <v>2430</v>
      </c>
      <c r="M12" s="10">
        <v>2430</v>
      </c>
    </row>
    <row r="13" spans="1:13" ht="29.25" customHeight="1" x14ac:dyDescent="0.25">
      <c r="B13" s="3" t="s">
        <v>24</v>
      </c>
      <c r="C13" s="10">
        <v>935</v>
      </c>
      <c r="D13" s="10">
        <v>935</v>
      </c>
      <c r="E13" s="10">
        <v>1870</v>
      </c>
      <c r="F13" s="10">
        <v>1870</v>
      </c>
      <c r="I13" s="3" t="s">
        <v>24</v>
      </c>
      <c r="J13" s="10">
        <v>935</v>
      </c>
      <c r="K13" s="10">
        <v>935</v>
      </c>
      <c r="L13" s="10">
        <v>1870</v>
      </c>
      <c r="M13" s="10">
        <v>1870</v>
      </c>
    </row>
    <row r="14" spans="1:13" ht="30.75" customHeight="1" x14ac:dyDescent="0.25">
      <c r="B14" s="8" t="s">
        <v>25</v>
      </c>
      <c r="C14" s="11">
        <f>SUM(C9:C13)</f>
        <v>10351</v>
      </c>
      <c r="D14" s="11">
        <f>SUM(D9:D13)</f>
        <v>10897</v>
      </c>
      <c r="E14" s="11">
        <f>SUM(E9:E13)</f>
        <v>20701</v>
      </c>
      <c r="F14" s="11">
        <f>SUM(F9:F13)</f>
        <v>21744</v>
      </c>
      <c r="I14" s="8" t="s">
        <v>25</v>
      </c>
      <c r="J14" s="11">
        <f>SUM(J9:J13)</f>
        <v>8344</v>
      </c>
      <c r="K14" s="11">
        <f>SUM(K9:K13)</f>
        <v>8890</v>
      </c>
      <c r="L14" s="11">
        <f>SUM(L9:L13)</f>
        <v>16687</v>
      </c>
      <c r="M14" s="11">
        <f>SUM(M9:M13)</f>
        <v>17730</v>
      </c>
    </row>
    <row r="15" spans="1:13" ht="35.25" customHeight="1" x14ac:dyDescent="0.25">
      <c r="E15" s="20" t="s">
        <v>68</v>
      </c>
      <c r="L15" s="20" t="s">
        <v>68</v>
      </c>
    </row>
    <row r="16" spans="1:13" x14ac:dyDescent="0.25">
      <c r="A16" s="21"/>
      <c r="B16" s="58" t="s">
        <v>135</v>
      </c>
      <c r="C16" s="58"/>
      <c r="D16" s="58"/>
      <c r="E16" s="21"/>
      <c r="F16" s="21"/>
      <c r="I16" s="58" t="s">
        <v>137</v>
      </c>
      <c r="J16" s="58"/>
      <c r="K16" s="21"/>
      <c r="L16" s="21"/>
      <c r="M16" s="21"/>
    </row>
    <row r="17" spans="1:12" x14ac:dyDescent="0.25">
      <c r="B17" s="46" t="s">
        <v>136</v>
      </c>
      <c r="I17" s="21"/>
    </row>
    <row r="18" spans="1:12" x14ac:dyDescent="0.25">
      <c r="A18" s="21"/>
      <c r="C18" s="21"/>
      <c r="D18" s="21"/>
      <c r="E18" s="21"/>
      <c r="J18" s="21"/>
      <c r="K18" s="21"/>
      <c r="L18" s="21"/>
    </row>
    <row r="20" spans="1:12" x14ac:dyDescent="0.25">
      <c r="A20" s="21"/>
      <c r="C20" s="21"/>
      <c r="D20" s="21"/>
      <c r="E20" s="21"/>
      <c r="J20" s="21"/>
      <c r="K20" s="21"/>
      <c r="L20" s="21"/>
    </row>
  </sheetData>
  <mergeCells count="8">
    <mergeCell ref="B16:D16"/>
    <mergeCell ref="I16:J16"/>
    <mergeCell ref="C2:E2"/>
    <mergeCell ref="C3:E3"/>
    <mergeCell ref="J2:L2"/>
    <mergeCell ref="J3:L3"/>
    <mergeCell ref="C4:E4"/>
    <mergeCell ref="J4:L4"/>
  </mergeCell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7"/>
  <sheetViews>
    <sheetView showGridLines="0" topLeftCell="A6" workbookViewId="0">
      <selection activeCell="I2" sqref="I2:M16"/>
    </sheetView>
  </sheetViews>
  <sheetFormatPr defaultRowHeight="15" x14ac:dyDescent="0.25"/>
  <cols>
    <col min="2" max="2" width="17.28515625" customWidth="1"/>
    <col min="3" max="4" width="17.140625" customWidth="1"/>
    <col min="5" max="5" width="20.28515625" customWidth="1"/>
    <col min="6" max="6" width="16.42578125" customWidth="1"/>
    <col min="9" max="9" width="17.28515625" customWidth="1"/>
    <col min="10" max="11" width="17.140625" customWidth="1"/>
    <col min="12" max="12" width="20.28515625" customWidth="1"/>
    <col min="13" max="13" width="16.42578125" customWidth="1"/>
  </cols>
  <sheetData>
    <row r="2" spans="1:13" ht="18.75" x14ac:dyDescent="0.25">
      <c r="C2" s="61" t="s">
        <v>26</v>
      </c>
      <c r="D2" s="61"/>
      <c r="E2" s="61"/>
      <c r="J2" s="61" t="s">
        <v>26</v>
      </c>
      <c r="K2" s="61"/>
      <c r="L2" s="61"/>
    </row>
    <row r="3" spans="1:13" x14ac:dyDescent="0.25">
      <c r="C3" s="66" t="s">
        <v>72</v>
      </c>
      <c r="D3" s="62"/>
      <c r="E3" s="62"/>
      <c r="J3" s="66" t="s">
        <v>72</v>
      </c>
      <c r="K3" s="62"/>
      <c r="L3" s="62"/>
    </row>
    <row r="4" spans="1:13" x14ac:dyDescent="0.25">
      <c r="C4" s="62" t="s">
        <v>131</v>
      </c>
      <c r="D4" s="62"/>
      <c r="E4" s="62"/>
      <c r="J4" s="62" t="s">
        <v>132</v>
      </c>
      <c r="K4" s="62"/>
      <c r="L4" s="62"/>
    </row>
    <row r="6" spans="1:13" x14ac:dyDescent="0.25">
      <c r="B6" s="4"/>
      <c r="C6" s="6" t="s">
        <v>15</v>
      </c>
      <c r="D6" s="6" t="s">
        <v>15</v>
      </c>
      <c r="E6" s="6" t="s">
        <v>16</v>
      </c>
      <c r="F6" s="6" t="s">
        <v>16</v>
      </c>
      <c r="I6" s="4"/>
      <c r="J6" s="6" t="s">
        <v>15</v>
      </c>
      <c r="K6" s="6" t="s">
        <v>15</v>
      </c>
      <c r="L6" s="6" t="s">
        <v>16</v>
      </c>
      <c r="M6" s="6" t="s">
        <v>16</v>
      </c>
    </row>
    <row r="7" spans="1:13" x14ac:dyDescent="0.25">
      <c r="B7" s="5"/>
      <c r="C7" s="7" t="s">
        <v>17</v>
      </c>
      <c r="D7" s="7" t="s">
        <v>17</v>
      </c>
      <c r="E7" s="7" t="s">
        <v>18</v>
      </c>
      <c r="F7" s="7" t="s">
        <v>18</v>
      </c>
      <c r="I7" s="5"/>
      <c r="J7" s="7" t="s">
        <v>17</v>
      </c>
      <c r="K7" s="7" t="s">
        <v>17</v>
      </c>
      <c r="L7" s="7" t="s">
        <v>18</v>
      </c>
      <c r="M7" s="7" t="s">
        <v>18</v>
      </c>
    </row>
    <row r="8" spans="1:13" x14ac:dyDescent="0.25">
      <c r="B8" s="5"/>
      <c r="C8" s="7" t="s">
        <v>19</v>
      </c>
      <c r="D8" s="7" t="s">
        <v>83</v>
      </c>
      <c r="E8" s="7" t="s">
        <v>19</v>
      </c>
      <c r="F8" s="7" t="s">
        <v>83</v>
      </c>
      <c r="I8" s="5"/>
      <c r="J8" s="7" t="s">
        <v>19</v>
      </c>
      <c r="K8" s="7" t="s">
        <v>83</v>
      </c>
      <c r="L8" s="7" t="s">
        <v>19</v>
      </c>
      <c r="M8" s="7" t="s">
        <v>83</v>
      </c>
    </row>
    <row r="9" spans="1:13" ht="31.5" customHeight="1" x14ac:dyDescent="0.25">
      <c r="B9" s="3" t="s">
        <v>20</v>
      </c>
      <c r="C9" s="9">
        <v>965</v>
      </c>
      <c r="D9" s="9">
        <v>1313</v>
      </c>
      <c r="E9" s="9">
        <v>1930</v>
      </c>
      <c r="F9" s="9">
        <v>2625</v>
      </c>
      <c r="I9" s="3" t="s">
        <v>20</v>
      </c>
      <c r="J9" s="9">
        <v>965</v>
      </c>
      <c r="K9" s="9">
        <v>1313</v>
      </c>
      <c r="L9" s="9">
        <v>1930</v>
      </c>
      <c r="M9" s="9">
        <v>2625</v>
      </c>
    </row>
    <row r="10" spans="1:13" ht="31.5" customHeight="1" x14ac:dyDescent="0.25">
      <c r="B10" s="3" t="s">
        <v>21</v>
      </c>
      <c r="C10" s="10">
        <v>365</v>
      </c>
      <c r="D10" s="10">
        <v>365</v>
      </c>
      <c r="E10" s="10">
        <v>730</v>
      </c>
      <c r="F10" s="10">
        <v>730</v>
      </c>
      <c r="I10" s="3" t="s">
        <v>21</v>
      </c>
      <c r="J10" s="10">
        <v>365</v>
      </c>
      <c r="K10" s="10">
        <v>365</v>
      </c>
      <c r="L10" s="10">
        <v>730</v>
      </c>
      <c r="M10" s="10">
        <v>730</v>
      </c>
    </row>
    <row r="11" spans="1:13" ht="29.25" customHeight="1" x14ac:dyDescent="0.25">
      <c r="B11" s="3" t="s">
        <v>134</v>
      </c>
      <c r="C11" s="10">
        <v>6205</v>
      </c>
      <c r="D11" s="10">
        <v>6205</v>
      </c>
      <c r="E11" s="10">
        <v>12410</v>
      </c>
      <c r="F11" s="10">
        <v>12410</v>
      </c>
      <c r="I11" s="3" t="s">
        <v>138</v>
      </c>
      <c r="J11" s="10">
        <v>4198</v>
      </c>
      <c r="K11" s="10">
        <v>4198</v>
      </c>
      <c r="L11" s="10">
        <v>8396</v>
      </c>
      <c r="M11" s="10">
        <v>8396</v>
      </c>
    </row>
    <row r="12" spans="1:13" ht="30.75" customHeight="1" x14ac:dyDescent="0.25">
      <c r="B12" s="3" t="s">
        <v>23</v>
      </c>
      <c r="C12" s="10">
        <v>1215</v>
      </c>
      <c r="D12" s="10">
        <v>1215</v>
      </c>
      <c r="E12" s="10">
        <v>2430</v>
      </c>
      <c r="F12" s="10">
        <v>2430</v>
      </c>
      <c r="I12" s="3" t="s">
        <v>23</v>
      </c>
      <c r="J12" s="10">
        <v>1215</v>
      </c>
      <c r="K12" s="10">
        <v>1215</v>
      </c>
      <c r="L12" s="10">
        <v>2430</v>
      </c>
      <c r="M12" s="10">
        <v>2430</v>
      </c>
    </row>
    <row r="13" spans="1:13" ht="29.25" customHeight="1" x14ac:dyDescent="0.25">
      <c r="B13" s="3" t="s">
        <v>24</v>
      </c>
      <c r="C13" s="10">
        <v>935</v>
      </c>
      <c r="D13" s="10">
        <v>935</v>
      </c>
      <c r="E13" s="10">
        <v>1870</v>
      </c>
      <c r="F13" s="10">
        <v>1870</v>
      </c>
      <c r="I13" s="3" t="s">
        <v>24</v>
      </c>
      <c r="J13" s="10">
        <v>935</v>
      </c>
      <c r="K13" s="10">
        <v>935</v>
      </c>
      <c r="L13" s="10">
        <v>1870</v>
      </c>
      <c r="M13" s="10">
        <v>1870</v>
      </c>
    </row>
    <row r="14" spans="1:13" ht="30.75" customHeight="1" x14ac:dyDescent="0.25">
      <c r="B14" s="8" t="s">
        <v>25</v>
      </c>
      <c r="C14" s="11">
        <f>SUM(C9:C13)</f>
        <v>9685</v>
      </c>
      <c r="D14" s="11">
        <f>SUM(D9:D13)</f>
        <v>10033</v>
      </c>
      <c r="E14" s="11">
        <f>SUM(E9:E13)</f>
        <v>19370</v>
      </c>
      <c r="F14" s="11">
        <f>SUM(F9:F13)</f>
        <v>20065</v>
      </c>
      <c r="I14" s="8" t="s">
        <v>25</v>
      </c>
      <c r="J14" s="11">
        <f>SUM(J9:J13)</f>
        <v>7678</v>
      </c>
      <c r="K14" s="11">
        <f>SUM(K9:K13)</f>
        <v>8026</v>
      </c>
      <c r="L14" s="11">
        <f>SUM(L9:L13)</f>
        <v>15356</v>
      </c>
      <c r="M14" s="11">
        <f>SUM(M9:M13)</f>
        <v>16051</v>
      </c>
    </row>
    <row r="15" spans="1:13" ht="35.25" customHeight="1" x14ac:dyDescent="0.25">
      <c r="C15" s="20"/>
      <c r="D15" s="20"/>
      <c r="E15" s="20" t="s">
        <v>68</v>
      </c>
      <c r="J15" s="20"/>
      <c r="K15" s="20"/>
      <c r="L15" s="20" t="s">
        <v>68</v>
      </c>
    </row>
    <row r="16" spans="1:13" x14ac:dyDescent="0.25">
      <c r="A16" s="21"/>
      <c r="B16" s="58" t="s">
        <v>135</v>
      </c>
      <c r="C16" s="58"/>
      <c r="D16" s="58"/>
      <c r="E16" s="21"/>
      <c r="F16" s="21"/>
      <c r="I16" s="58" t="s">
        <v>137</v>
      </c>
      <c r="J16" s="58"/>
      <c r="K16" s="21"/>
      <c r="L16" s="21"/>
      <c r="M16" s="21"/>
    </row>
    <row r="17" spans="2:9" x14ac:dyDescent="0.25">
      <c r="B17" s="65" t="s">
        <v>136</v>
      </c>
      <c r="C17" s="58"/>
      <c r="D17" s="58"/>
      <c r="I17" s="21"/>
    </row>
  </sheetData>
  <mergeCells count="9">
    <mergeCell ref="B16:D16"/>
    <mergeCell ref="B17:D17"/>
    <mergeCell ref="I16:J16"/>
    <mergeCell ref="C2:E2"/>
    <mergeCell ref="C3:E3"/>
    <mergeCell ref="J2:L2"/>
    <mergeCell ref="J3:L3"/>
    <mergeCell ref="C4:E4"/>
    <mergeCell ref="J4:L4"/>
  </mergeCells>
  <pageMargins left="0.7" right="0.7" top="0.75" bottom="0.75" header="0.3" footer="0.3"/>
  <pageSetup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9"/>
  <sheetViews>
    <sheetView showGridLines="0" workbookViewId="0">
      <selection activeCell="B10" sqref="B10"/>
    </sheetView>
  </sheetViews>
  <sheetFormatPr defaultRowHeight="15" x14ac:dyDescent="0.25"/>
  <cols>
    <col min="2" max="2" width="17.28515625" customWidth="1"/>
    <col min="3" max="4" width="17.140625" customWidth="1"/>
    <col min="5" max="5" width="15.42578125" bestFit="1" customWidth="1"/>
    <col min="6" max="6" width="17" hidden="1" customWidth="1"/>
    <col min="7" max="7" width="17" customWidth="1"/>
  </cols>
  <sheetData>
    <row r="2" spans="1:8" ht="18.75" x14ac:dyDescent="0.25">
      <c r="C2" s="61" t="s">
        <v>26</v>
      </c>
      <c r="D2" s="61"/>
      <c r="E2" s="61"/>
    </row>
    <row r="5" spans="1:8" x14ac:dyDescent="0.25">
      <c r="B5" s="4"/>
      <c r="C5" s="6" t="s">
        <v>15</v>
      </c>
      <c r="D5" s="6" t="s">
        <v>15</v>
      </c>
      <c r="E5" s="6" t="s">
        <v>16</v>
      </c>
      <c r="F5" s="4"/>
      <c r="G5" s="6" t="s">
        <v>16</v>
      </c>
    </row>
    <row r="6" spans="1:8" x14ac:dyDescent="0.25">
      <c r="B6" s="5"/>
      <c r="C6" s="7" t="s">
        <v>17</v>
      </c>
      <c r="D6" s="7" t="s">
        <v>17</v>
      </c>
      <c r="E6" s="7" t="s">
        <v>18</v>
      </c>
      <c r="F6" s="5"/>
      <c r="G6" s="7" t="s">
        <v>17</v>
      </c>
    </row>
    <row r="7" spans="1:8" x14ac:dyDescent="0.25">
      <c r="B7" s="5"/>
      <c r="C7" s="7" t="s">
        <v>19</v>
      </c>
      <c r="D7" s="7" t="s">
        <v>83</v>
      </c>
      <c r="E7" s="7" t="s">
        <v>19</v>
      </c>
      <c r="F7" s="5"/>
      <c r="G7" s="7" t="s">
        <v>83</v>
      </c>
    </row>
    <row r="8" spans="1:8" ht="31.5" customHeight="1" x14ac:dyDescent="0.25">
      <c r="B8" s="3" t="s">
        <v>20</v>
      </c>
      <c r="C8" s="9">
        <v>483</v>
      </c>
      <c r="D8" s="9">
        <v>657</v>
      </c>
      <c r="E8" s="9">
        <v>965</v>
      </c>
      <c r="F8" s="9"/>
      <c r="G8" s="9">
        <v>1313</v>
      </c>
    </row>
    <row r="9" spans="1:8" ht="31.5" customHeight="1" x14ac:dyDescent="0.25">
      <c r="B9" s="3" t="s">
        <v>21</v>
      </c>
      <c r="C9" s="10">
        <v>182</v>
      </c>
      <c r="D9" s="10">
        <v>182</v>
      </c>
      <c r="E9" s="10">
        <v>364</v>
      </c>
      <c r="F9" s="10"/>
      <c r="G9" s="10">
        <v>364</v>
      </c>
    </row>
    <row r="10" spans="1:8" ht="29.25" customHeight="1" x14ac:dyDescent="0.25">
      <c r="B10" s="3" t="s">
        <v>133</v>
      </c>
      <c r="C10" s="10">
        <v>0</v>
      </c>
      <c r="D10" s="10">
        <v>0</v>
      </c>
      <c r="E10" s="10">
        <v>0</v>
      </c>
      <c r="F10" s="10"/>
      <c r="G10" s="10">
        <v>0</v>
      </c>
    </row>
    <row r="11" spans="1:8" ht="30.75" customHeight="1" x14ac:dyDescent="0.25">
      <c r="B11" s="3" t="s">
        <v>23</v>
      </c>
      <c r="C11" s="10">
        <v>0</v>
      </c>
      <c r="D11" s="10">
        <v>0</v>
      </c>
      <c r="E11" s="10">
        <v>0</v>
      </c>
      <c r="F11" s="10"/>
      <c r="G11" s="10">
        <v>0</v>
      </c>
    </row>
    <row r="12" spans="1:8" ht="29.25" customHeight="1" x14ac:dyDescent="0.25">
      <c r="B12" s="3" t="s">
        <v>24</v>
      </c>
      <c r="C12" s="10">
        <v>935</v>
      </c>
      <c r="D12" s="10">
        <v>935</v>
      </c>
      <c r="E12" s="10">
        <v>1870</v>
      </c>
      <c r="F12" s="10"/>
      <c r="G12" s="10">
        <v>1870</v>
      </c>
    </row>
    <row r="13" spans="1:8" ht="30.75" customHeight="1" x14ac:dyDescent="0.25">
      <c r="B13" s="8" t="s">
        <v>25</v>
      </c>
      <c r="C13" s="11">
        <f>SUM(C8:C12)</f>
        <v>1600</v>
      </c>
      <c r="D13" s="11">
        <f>SUM(D8:D12)</f>
        <v>1774</v>
      </c>
      <c r="E13" s="11">
        <f>SUM(E8:E12)</f>
        <v>3199</v>
      </c>
      <c r="F13" s="11"/>
      <c r="G13" s="11">
        <f>SUM(G8:G12)</f>
        <v>3547</v>
      </c>
    </row>
    <row r="14" spans="1:8" ht="35.25" customHeight="1" x14ac:dyDescent="0.25">
      <c r="E14" s="20"/>
      <c r="F14" s="3"/>
    </row>
    <row r="15" spans="1:8" x14ac:dyDescent="0.25">
      <c r="A15" s="21"/>
      <c r="B15" s="21" t="s">
        <v>61</v>
      </c>
      <c r="C15" s="21"/>
      <c r="D15" s="21"/>
      <c r="E15" s="21"/>
      <c r="H15" s="21"/>
    </row>
    <row r="17" spans="1:5" x14ac:dyDescent="0.25">
      <c r="A17" s="21"/>
      <c r="C17" s="21"/>
      <c r="D17" s="21"/>
      <c r="E17" s="21"/>
    </row>
    <row r="19" spans="1:5" x14ac:dyDescent="0.25">
      <c r="A19" s="21"/>
      <c r="C19" s="21"/>
      <c r="D19" s="21"/>
      <c r="E19" s="21"/>
    </row>
  </sheetData>
  <mergeCells count="1">
    <mergeCell ref="C2:E2"/>
  </mergeCells>
  <hyperlinks>
    <hyperlink ref="B15" location="'COA Information'!A1" display="Back to Home Page" xr:uid="{00000000-0004-0000-0400-000000000000}"/>
  </hyperlinks>
  <pageMargins left="0.7" right="0.7" top="0.75" bottom="0.75" header="0.3" footer="0.3"/>
  <pageSetup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9"/>
  <sheetViews>
    <sheetView topLeftCell="A4" workbookViewId="0">
      <selection activeCell="I21" sqref="I21"/>
    </sheetView>
  </sheetViews>
  <sheetFormatPr defaultRowHeight="15" x14ac:dyDescent="0.25"/>
  <cols>
    <col min="2" max="2" width="17.28515625" customWidth="1"/>
    <col min="3" max="4" width="20.28515625" customWidth="1"/>
    <col min="6" max="6" width="21.7109375" customWidth="1"/>
  </cols>
  <sheetData>
    <row r="2" spans="1:12" ht="18.75" x14ac:dyDescent="0.25">
      <c r="C2" s="26" t="s">
        <v>28</v>
      </c>
      <c r="D2" s="26"/>
    </row>
    <row r="5" spans="1:12" ht="36" customHeight="1" x14ac:dyDescent="0.25">
      <c r="B5" s="3"/>
      <c r="C5" s="28" t="s">
        <v>84</v>
      </c>
      <c r="D5" s="28" t="s">
        <v>85</v>
      </c>
      <c r="F5" s="60" t="s">
        <v>76</v>
      </c>
      <c r="G5" s="60"/>
      <c r="H5" s="60"/>
      <c r="I5" s="60"/>
      <c r="J5" s="60"/>
      <c r="K5" s="60"/>
      <c r="L5" s="60"/>
    </row>
    <row r="6" spans="1:12" x14ac:dyDescent="0.25">
      <c r="B6" s="3" t="s">
        <v>20</v>
      </c>
      <c r="C6" s="9">
        <v>1930</v>
      </c>
      <c r="D6" s="27">
        <v>2625</v>
      </c>
      <c r="F6" s="60"/>
      <c r="G6" s="60"/>
      <c r="H6" s="60"/>
      <c r="I6" s="60"/>
      <c r="J6" s="60"/>
      <c r="K6" s="60"/>
      <c r="L6" s="60"/>
    </row>
    <row r="7" spans="1:12" x14ac:dyDescent="0.25">
      <c r="B7" s="3" t="s">
        <v>21</v>
      </c>
      <c r="C7" s="10">
        <v>730</v>
      </c>
      <c r="D7" s="10">
        <v>730</v>
      </c>
      <c r="F7" s="60"/>
      <c r="G7" s="60"/>
      <c r="H7" s="60"/>
      <c r="I7" s="60"/>
      <c r="J7" s="60"/>
      <c r="K7" s="60"/>
      <c r="L7" s="60"/>
    </row>
    <row r="8" spans="1:12" ht="31.5" customHeight="1" x14ac:dyDescent="0.25">
      <c r="B8" s="3" t="s">
        <v>133</v>
      </c>
      <c r="C8" s="10">
        <v>3726</v>
      </c>
      <c r="D8" s="10">
        <v>3726</v>
      </c>
      <c r="F8" s="67" t="s">
        <v>77</v>
      </c>
      <c r="G8" s="68"/>
    </row>
    <row r="9" spans="1:12" ht="31.5" customHeight="1" x14ac:dyDescent="0.25">
      <c r="B9" s="3" t="s">
        <v>23</v>
      </c>
      <c r="C9" s="10">
        <v>729</v>
      </c>
      <c r="D9" s="10">
        <v>729</v>
      </c>
      <c r="F9" s="3" t="s">
        <v>133</v>
      </c>
      <c r="G9" s="10">
        <v>414</v>
      </c>
    </row>
    <row r="10" spans="1:12" ht="29.25" customHeight="1" x14ac:dyDescent="0.25">
      <c r="B10" s="3" t="s">
        <v>24</v>
      </c>
      <c r="C10" s="10">
        <v>558</v>
      </c>
      <c r="D10" s="10">
        <v>558</v>
      </c>
      <c r="F10" s="3" t="s">
        <v>23</v>
      </c>
      <c r="G10" s="10">
        <v>81</v>
      </c>
    </row>
    <row r="11" spans="1:12" ht="30.75" customHeight="1" x14ac:dyDescent="0.25">
      <c r="B11" s="8" t="s">
        <v>25</v>
      </c>
      <c r="C11" s="11">
        <f>SUM(C6:C10)</f>
        <v>7673</v>
      </c>
      <c r="D11" s="11">
        <f>SUM(D6:D10)</f>
        <v>8368</v>
      </c>
      <c r="F11" s="3" t="s">
        <v>24</v>
      </c>
      <c r="G11" s="10">
        <v>62</v>
      </c>
    </row>
    <row r="12" spans="1:12" ht="29.25" customHeight="1" x14ac:dyDescent="0.25">
      <c r="C12" s="20"/>
      <c r="D12" s="20"/>
    </row>
    <row r="13" spans="1:12" ht="30.75" customHeight="1" x14ac:dyDescent="0.25">
      <c r="B13" s="21" t="s">
        <v>61</v>
      </c>
      <c r="C13" s="21"/>
      <c r="D13" s="21"/>
    </row>
    <row r="14" spans="1:12" ht="35.25" customHeight="1" x14ac:dyDescent="0.25"/>
    <row r="15" spans="1:12" x14ac:dyDescent="0.25">
      <c r="A15" s="21"/>
      <c r="C15" s="21"/>
      <c r="D15" s="21"/>
      <c r="E15" s="21"/>
    </row>
    <row r="17" spans="1:4" x14ac:dyDescent="0.25">
      <c r="A17" s="21"/>
      <c r="C17" s="21"/>
      <c r="D17" s="21"/>
    </row>
    <row r="19" spans="1:4" x14ac:dyDescent="0.25">
      <c r="A19" s="21"/>
    </row>
  </sheetData>
  <mergeCells count="2">
    <mergeCell ref="F5:L7"/>
    <mergeCell ref="F8:G8"/>
  </mergeCells>
  <hyperlinks>
    <hyperlink ref="B13" location="'COA Information'!A1" display="Back to Home Page" xr:uid="{00000000-0004-0000-0500-000000000000}"/>
  </hyperlinks>
  <pageMargins left="0.7" right="0.7" top="0.75" bottom="0.75" header="0.3" footer="0.3"/>
  <pageSetup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19"/>
  <sheetViews>
    <sheetView showGridLines="0" workbookViewId="0">
      <selection activeCell="N22" sqref="N22"/>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1" t="s">
        <v>74</v>
      </c>
      <c r="D2" s="61"/>
      <c r="E2" s="61"/>
    </row>
    <row r="3" spans="1:8" x14ac:dyDescent="0.25">
      <c r="D3" s="13" t="s">
        <v>19</v>
      </c>
    </row>
    <row r="5" spans="1:8" x14ac:dyDescent="0.25">
      <c r="B5" s="4"/>
      <c r="C5" s="6"/>
      <c r="D5" s="6"/>
      <c r="E5" s="6"/>
      <c r="F5" s="6"/>
      <c r="G5" s="4"/>
    </row>
    <row r="6" spans="1:8" x14ac:dyDescent="0.25">
      <c r="B6" s="5"/>
      <c r="C6" s="7" t="s">
        <v>29</v>
      </c>
      <c r="D6" s="7" t="s">
        <v>30</v>
      </c>
      <c r="E6" s="7" t="s">
        <v>31</v>
      </c>
      <c r="F6" s="7" t="s">
        <v>32</v>
      </c>
      <c r="G6" s="5"/>
    </row>
    <row r="7" spans="1:8" x14ac:dyDescent="0.25">
      <c r="B7" s="5"/>
      <c r="C7" s="7"/>
      <c r="D7" s="7"/>
      <c r="E7" s="7"/>
      <c r="F7" s="7"/>
      <c r="G7" s="5"/>
    </row>
    <row r="8" spans="1:8" ht="31.5" customHeight="1" x14ac:dyDescent="0.25">
      <c r="B8" s="3" t="s">
        <v>20</v>
      </c>
      <c r="C8" s="9">
        <v>965</v>
      </c>
      <c r="D8" s="9">
        <v>1930</v>
      </c>
      <c r="E8" s="9">
        <v>2895</v>
      </c>
      <c r="F8" s="9">
        <v>3860</v>
      </c>
      <c r="G8" s="3"/>
    </row>
    <row r="9" spans="1:8" ht="31.5" customHeight="1" x14ac:dyDescent="0.25">
      <c r="B9" s="3" t="s">
        <v>21</v>
      </c>
      <c r="C9" s="9">
        <v>364</v>
      </c>
      <c r="D9" s="9">
        <v>730</v>
      </c>
      <c r="E9" s="9">
        <v>1096</v>
      </c>
      <c r="F9" s="10">
        <v>1460</v>
      </c>
      <c r="G9" s="3"/>
    </row>
    <row r="10" spans="1:8" ht="29.25" customHeight="1" x14ac:dyDescent="0.25">
      <c r="B10" s="3" t="s">
        <v>133</v>
      </c>
      <c r="C10" s="10">
        <v>0</v>
      </c>
      <c r="D10" s="10">
        <v>9931</v>
      </c>
      <c r="E10" s="10">
        <v>9931</v>
      </c>
      <c r="F10" s="10">
        <v>9931</v>
      </c>
      <c r="G10" s="3"/>
    </row>
    <row r="11" spans="1:8" ht="30.75" customHeight="1" x14ac:dyDescent="0.25">
      <c r="B11" s="3" t="s">
        <v>23</v>
      </c>
      <c r="C11" s="10">
        <v>0</v>
      </c>
      <c r="D11" s="10">
        <v>1944</v>
      </c>
      <c r="E11" s="10">
        <v>1944</v>
      </c>
      <c r="F11" s="10">
        <v>1944</v>
      </c>
      <c r="G11" s="3"/>
    </row>
    <row r="12" spans="1:8" ht="29.25" customHeight="1" x14ac:dyDescent="0.25">
      <c r="B12" s="3" t="s">
        <v>24</v>
      </c>
      <c r="C12" s="10">
        <v>1493</v>
      </c>
      <c r="D12" s="10">
        <v>1493</v>
      </c>
      <c r="E12" s="10">
        <v>1493</v>
      </c>
      <c r="F12" s="10">
        <v>1493</v>
      </c>
      <c r="G12" s="3"/>
    </row>
    <row r="13" spans="1:8" ht="30.75" customHeight="1" x14ac:dyDescent="0.25">
      <c r="B13" s="8" t="s">
        <v>25</v>
      </c>
      <c r="C13" s="11">
        <f>SUM(C8:C12)</f>
        <v>2822</v>
      </c>
      <c r="D13" s="11">
        <f>SUM(D8:D12)</f>
        <v>16028</v>
      </c>
      <c r="E13" s="11">
        <f>SUM(E8:E12)</f>
        <v>17359</v>
      </c>
      <c r="F13" s="11">
        <f>SUM(F8:F12)</f>
        <v>18688</v>
      </c>
      <c r="G13" s="3"/>
    </row>
    <row r="14" spans="1:8" ht="12" customHeight="1" x14ac:dyDescent="0.25">
      <c r="B14" s="69" t="s">
        <v>78</v>
      </c>
      <c r="C14" s="69"/>
      <c r="D14" s="69"/>
      <c r="E14" s="69"/>
      <c r="F14" s="70"/>
      <c r="G14" s="3"/>
    </row>
    <row r="15" spans="1:8" x14ac:dyDescent="0.25">
      <c r="A15" s="21"/>
      <c r="C15" s="21"/>
      <c r="E15" s="21"/>
      <c r="H15" s="21"/>
    </row>
    <row r="16" spans="1:8" x14ac:dyDescent="0.25">
      <c r="B16" s="21" t="s">
        <v>61</v>
      </c>
    </row>
    <row r="17" spans="1:5" x14ac:dyDescent="0.25">
      <c r="A17" s="21"/>
      <c r="C17" s="21"/>
      <c r="E17" s="21"/>
    </row>
    <row r="19" spans="1:5" x14ac:dyDescent="0.25">
      <c r="A19" s="21"/>
      <c r="C19" s="21"/>
      <c r="E19" s="21"/>
    </row>
  </sheetData>
  <mergeCells count="2">
    <mergeCell ref="C2:E2"/>
    <mergeCell ref="B14:F14"/>
  </mergeCells>
  <hyperlinks>
    <hyperlink ref="B16" location="'COA Information'!A1" display="Back to Home Page" xr:uid="{00000000-0004-0000-0600-000000000000}"/>
  </hyperlinks>
  <pageMargins left="0.7" right="0.7" top="0.75" bottom="0.75" header="0.3" footer="0.3"/>
  <pageSetup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16"/>
  <sheetViews>
    <sheetView workbookViewId="0">
      <selection activeCell="I28" sqref="I28"/>
    </sheetView>
  </sheetViews>
  <sheetFormatPr defaultRowHeight="15" x14ac:dyDescent="0.25"/>
  <cols>
    <col min="2" max="2" width="18" bestFit="1" customWidth="1"/>
    <col min="3" max="3" width="31.42578125" customWidth="1"/>
    <col min="4" max="4" width="24.85546875" customWidth="1"/>
    <col min="5" max="5" width="39.5703125" customWidth="1"/>
    <col min="6" max="6" width="22.5703125" customWidth="1"/>
  </cols>
  <sheetData>
    <row r="2" spans="1:6" ht="18.75" x14ac:dyDescent="0.25">
      <c r="C2" s="61" t="s">
        <v>74</v>
      </c>
      <c r="D2" s="61"/>
      <c r="E2" s="61"/>
    </row>
    <row r="3" spans="1:6" x14ac:dyDescent="0.25">
      <c r="D3" s="13" t="s">
        <v>83</v>
      </c>
    </row>
    <row r="5" spans="1:6" x14ac:dyDescent="0.25">
      <c r="B5" s="4"/>
      <c r="C5" s="6"/>
      <c r="D5" s="6"/>
      <c r="E5" s="6"/>
      <c r="F5" s="6"/>
    </row>
    <row r="6" spans="1:6" x14ac:dyDescent="0.25">
      <c r="B6" s="5"/>
      <c r="C6" s="7" t="s">
        <v>29</v>
      </c>
      <c r="D6" s="7" t="s">
        <v>30</v>
      </c>
      <c r="E6" s="7" t="s">
        <v>31</v>
      </c>
      <c r="F6" s="7" t="s">
        <v>32</v>
      </c>
    </row>
    <row r="7" spans="1:6" x14ac:dyDescent="0.25">
      <c r="B7" s="5"/>
      <c r="C7" s="7"/>
      <c r="D7" s="7"/>
      <c r="E7" s="7"/>
      <c r="F7" s="7"/>
    </row>
    <row r="8" spans="1:6" x14ac:dyDescent="0.25">
      <c r="B8" s="3" t="s">
        <v>20</v>
      </c>
      <c r="C8" s="9">
        <v>1206</v>
      </c>
      <c r="D8" s="9">
        <v>2413</v>
      </c>
      <c r="E8" s="9">
        <v>3619</v>
      </c>
      <c r="F8" s="9">
        <v>4825</v>
      </c>
    </row>
    <row r="9" spans="1:6" x14ac:dyDescent="0.25">
      <c r="B9" s="3" t="s">
        <v>21</v>
      </c>
      <c r="C9" s="9">
        <v>364</v>
      </c>
      <c r="D9" s="9">
        <v>730</v>
      </c>
      <c r="E9" s="9">
        <v>1096</v>
      </c>
      <c r="F9" s="10">
        <v>1460</v>
      </c>
    </row>
    <row r="10" spans="1:6" x14ac:dyDescent="0.25">
      <c r="B10" s="3" t="s">
        <v>133</v>
      </c>
      <c r="C10" s="10">
        <v>0</v>
      </c>
      <c r="D10" s="10">
        <v>9931</v>
      </c>
      <c r="E10" s="10">
        <v>9931</v>
      </c>
      <c r="F10" s="10">
        <v>9931</v>
      </c>
    </row>
    <row r="11" spans="1:6" x14ac:dyDescent="0.25">
      <c r="B11" s="3" t="s">
        <v>23</v>
      </c>
      <c r="C11" s="10">
        <v>0</v>
      </c>
      <c r="D11" s="10">
        <v>1944</v>
      </c>
      <c r="E11" s="10">
        <v>1944</v>
      </c>
      <c r="F11" s="10">
        <v>1944</v>
      </c>
    </row>
    <row r="12" spans="1:6" x14ac:dyDescent="0.25">
      <c r="B12" s="3" t="s">
        <v>24</v>
      </c>
      <c r="C12" s="10">
        <v>1493</v>
      </c>
      <c r="D12" s="10">
        <v>1493</v>
      </c>
      <c r="E12" s="10">
        <v>1493</v>
      </c>
      <c r="F12" s="10">
        <v>1493</v>
      </c>
    </row>
    <row r="13" spans="1:6" x14ac:dyDescent="0.25">
      <c r="B13" s="8" t="s">
        <v>25</v>
      </c>
      <c r="C13" s="11">
        <f>SUM(C8:C12)</f>
        <v>3063</v>
      </c>
      <c r="D13" s="11">
        <f>SUM(D8:D12)</f>
        <v>16511</v>
      </c>
      <c r="E13" s="11">
        <f>SUM(E8:E12)</f>
        <v>18083</v>
      </c>
      <c r="F13" s="11">
        <f>SUM(F8:F12)</f>
        <v>19653</v>
      </c>
    </row>
    <row r="14" spans="1:6" x14ac:dyDescent="0.25">
      <c r="B14" s="69" t="s">
        <v>78</v>
      </c>
      <c r="C14" s="69"/>
      <c r="D14" s="69"/>
      <c r="E14" s="69"/>
      <c r="F14" s="70"/>
    </row>
    <row r="15" spans="1:6" x14ac:dyDescent="0.25">
      <c r="A15" s="21"/>
      <c r="C15" s="21"/>
      <c r="E15" s="21"/>
    </row>
    <row r="16" spans="1:6" x14ac:dyDescent="0.25">
      <c r="B16" s="21" t="s">
        <v>61</v>
      </c>
    </row>
  </sheetData>
  <mergeCells count="2">
    <mergeCell ref="C2:E2"/>
    <mergeCell ref="B14:F14"/>
  </mergeCells>
  <hyperlinks>
    <hyperlink ref="B16" location="'COA Information'!A1" display="Back to Home Page"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9"/>
  <sheetViews>
    <sheetView showGridLines="0" workbookViewId="0">
      <selection activeCell="F10" sqref="F10"/>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s>
  <sheetData>
    <row r="2" spans="1:8" ht="18.75" x14ac:dyDescent="0.25">
      <c r="C2" s="61" t="s">
        <v>75</v>
      </c>
      <c r="D2" s="61"/>
      <c r="E2" s="61"/>
    </row>
    <row r="3" spans="1:8" x14ac:dyDescent="0.25">
      <c r="D3" s="13" t="s">
        <v>19</v>
      </c>
    </row>
    <row r="5" spans="1:8" x14ac:dyDescent="0.25">
      <c r="B5" s="4"/>
      <c r="C5" s="6"/>
      <c r="D5" s="6"/>
      <c r="E5" s="6"/>
      <c r="F5" s="6"/>
      <c r="G5" s="4"/>
    </row>
    <row r="6" spans="1:8" x14ac:dyDescent="0.25">
      <c r="B6" s="5"/>
      <c r="C6" s="7" t="s">
        <v>29</v>
      </c>
      <c r="D6" s="7" t="s">
        <v>30</v>
      </c>
      <c r="E6" s="7" t="s">
        <v>31</v>
      </c>
      <c r="F6" s="7" t="s">
        <v>32</v>
      </c>
      <c r="G6" s="5"/>
    </row>
    <row r="7" spans="1:8" x14ac:dyDescent="0.25">
      <c r="B7" s="5"/>
      <c r="C7" s="7"/>
      <c r="D7" s="7"/>
      <c r="E7" s="7"/>
      <c r="F7" s="7"/>
      <c r="G7" s="5"/>
    </row>
    <row r="8" spans="1:8" ht="31.5" customHeight="1" x14ac:dyDescent="0.25">
      <c r="B8" s="3" t="s">
        <v>20</v>
      </c>
      <c r="C8" s="9">
        <v>1448</v>
      </c>
      <c r="D8" s="9">
        <v>2895</v>
      </c>
      <c r="E8" s="9">
        <v>4343</v>
      </c>
      <c r="F8" s="9">
        <v>5790</v>
      </c>
      <c r="G8" s="3"/>
    </row>
    <row r="9" spans="1:8" ht="31.5" customHeight="1" x14ac:dyDescent="0.25">
      <c r="B9" s="3" t="s">
        <v>21</v>
      </c>
      <c r="C9" s="9">
        <v>548</v>
      </c>
      <c r="D9" s="9">
        <v>1095</v>
      </c>
      <c r="E9" s="9">
        <v>1644</v>
      </c>
      <c r="F9" s="10">
        <v>2190</v>
      </c>
      <c r="G9" s="3"/>
    </row>
    <row r="10" spans="1:8" ht="29.25" customHeight="1" x14ac:dyDescent="0.25">
      <c r="B10" s="3" t="s">
        <v>133</v>
      </c>
      <c r="C10" s="10">
        <v>0</v>
      </c>
      <c r="D10" s="10">
        <v>16136</v>
      </c>
      <c r="E10" s="10">
        <v>16136</v>
      </c>
      <c r="F10" s="10">
        <v>16136</v>
      </c>
      <c r="G10" s="3"/>
    </row>
    <row r="11" spans="1:8" ht="30.75" customHeight="1" x14ac:dyDescent="0.25">
      <c r="B11" s="3" t="s">
        <v>23</v>
      </c>
      <c r="C11" s="10">
        <v>0</v>
      </c>
      <c r="D11" s="10">
        <v>3159</v>
      </c>
      <c r="E11" s="10">
        <v>3159</v>
      </c>
      <c r="F11" s="10">
        <v>3159</v>
      </c>
      <c r="G11" s="3"/>
    </row>
    <row r="12" spans="1:8" ht="29.25" customHeight="1" x14ac:dyDescent="0.25">
      <c r="B12" s="3" t="s">
        <v>24</v>
      </c>
      <c r="C12" s="10">
        <v>2428</v>
      </c>
      <c r="D12" s="10">
        <v>2428</v>
      </c>
      <c r="E12" s="10">
        <v>2428</v>
      </c>
      <c r="F12" s="10">
        <v>2428</v>
      </c>
      <c r="G12" s="3"/>
    </row>
    <row r="13" spans="1:8" ht="30.75" customHeight="1" x14ac:dyDescent="0.25">
      <c r="B13" s="8" t="s">
        <v>25</v>
      </c>
      <c r="C13" s="11">
        <f>SUM(C8:C12)</f>
        <v>4424</v>
      </c>
      <c r="D13" s="11">
        <f>SUM(D8:D12)</f>
        <v>25713</v>
      </c>
      <c r="E13" s="11">
        <f>SUM(E8:E12)</f>
        <v>27710</v>
      </c>
      <c r="F13" s="11">
        <f>SUM(F8:F12)</f>
        <v>29703</v>
      </c>
      <c r="G13" s="3"/>
    </row>
    <row r="14" spans="1:8" ht="12.75" customHeight="1" x14ac:dyDescent="0.25">
      <c r="B14" s="69" t="s">
        <v>79</v>
      </c>
      <c r="C14" s="69"/>
      <c r="D14" s="69"/>
      <c r="E14" s="69"/>
      <c r="F14" s="70"/>
      <c r="G14" s="3"/>
    </row>
    <row r="15" spans="1:8" x14ac:dyDescent="0.25">
      <c r="A15" s="21"/>
      <c r="C15" s="21"/>
      <c r="E15" s="21"/>
      <c r="H15" s="21"/>
    </row>
    <row r="16" spans="1:8" x14ac:dyDescent="0.25">
      <c r="B16" s="21" t="s">
        <v>61</v>
      </c>
    </row>
    <row r="17" spans="1:5" x14ac:dyDescent="0.25">
      <c r="A17" s="21"/>
      <c r="C17" s="21"/>
      <c r="E17" s="21"/>
    </row>
    <row r="19" spans="1:5" x14ac:dyDescent="0.25">
      <c r="A19" s="21"/>
      <c r="C19" s="21"/>
      <c r="E19" s="21"/>
    </row>
  </sheetData>
  <mergeCells count="2">
    <mergeCell ref="C2:E2"/>
    <mergeCell ref="B14:F14"/>
  </mergeCells>
  <hyperlinks>
    <hyperlink ref="B16" location="'COA Information'!A1" display="Back to Home Page" xr:uid="{00000000-0004-0000-0800-000000000000}"/>
  </hyperlink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COA Information</vt:lpstr>
      <vt:lpstr>Full-Time COA</vt:lpstr>
      <vt:lpstr>Three-Quarter Time COA</vt:lpstr>
      <vt:lpstr>Half-Time COA</vt:lpstr>
      <vt:lpstr>&lt;Half-Time COA</vt:lpstr>
      <vt:lpstr>Summer COA</vt:lpstr>
      <vt:lpstr>Other Summer (In-State)</vt:lpstr>
      <vt:lpstr>Other Summer (Out-State)</vt:lpstr>
      <vt:lpstr>12 Month (In-State)</vt:lpstr>
      <vt:lpstr>12 Month (Out-State)</vt:lpstr>
      <vt:lpstr>SCP - Pell COA</vt:lpstr>
      <vt:lpstr>Non-Standard Components</vt:lpstr>
      <vt:lpstr>College Board Information</vt:lpstr>
      <vt:lpstr>Prorations</vt:lpstr>
      <vt:lpstr>Sheet2</vt:lpstr>
    </vt:vector>
  </TitlesOfParts>
  <Company>Barton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Perkins, Myrna</cp:lastModifiedBy>
  <cp:lastPrinted>2023-08-07T21:21:06Z</cp:lastPrinted>
  <dcterms:created xsi:type="dcterms:W3CDTF">2010-03-04T19:29:23Z</dcterms:created>
  <dcterms:modified xsi:type="dcterms:W3CDTF">2024-10-10T17:44:47Z</dcterms:modified>
</cp:coreProperties>
</file>