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 Bundy\Desktop\Military Schools\ULT\Roster\"/>
    </mc:Choice>
  </mc:AlternateContent>
  <bookViews>
    <workbookView xWindow="-70" yWindow="490" windowWidth="9600" windowHeight="4200" tabRatio="687"/>
  </bookViews>
  <sheets>
    <sheet name="Class Roster" sheetId="12" r:id="rId1"/>
    <sheet name="GRADES" sheetId="10" r:id="rId2"/>
    <sheet name="Post Test Improvement" sheetId="9" r:id="rId3"/>
    <sheet name="Pre &amp; Post Test" sheetId="16" r:id="rId4"/>
    <sheet name="Attendance" sheetId="15" r:id="rId5"/>
  </sheets>
  <definedNames>
    <definedName name="_xlnm.Print_Area" localSheetId="1">GRADES!$A$1:$S$36</definedName>
    <definedName name="_xlnm.Print_Area" localSheetId="2">'Post Test Improvement'!$A$1:$L$35</definedName>
  </definedNames>
  <calcPr calcId="162913"/>
</workbook>
</file>

<file path=xl/calcChain.xml><?xml version="1.0" encoding="utf-8"?>
<calcChain xmlns="http://schemas.openxmlformats.org/spreadsheetml/2006/main">
  <c r="D5" i="9" l="1"/>
  <c r="E5" i="9" s="1"/>
  <c r="D6" i="9"/>
  <c r="D7" i="9"/>
  <c r="D8" i="9"/>
  <c r="E8" i="9" s="1"/>
  <c r="E9" i="9"/>
  <c r="D10" i="9"/>
  <c r="D11" i="9"/>
  <c r="E11" i="9"/>
  <c r="D12" i="9"/>
  <c r="E12" i="9" s="1"/>
  <c r="C14" i="9"/>
  <c r="D14" i="9"/>
  <c r="C15" i="9"/>
  <c r="D15" i="9"/>
  <c r="C16" i="9"/>
  <c r="D16" i="9"/>
  <c r="C17" i="9"/>
  <c r="D17" i="9"/>
  <c r="C18" i="9"/>
  <c r="D18" i="9"/>
  <c r="C19" i="9"/>
  <c r="D19" i="9"/>
  <c r="C20" i="9"/>
  <c r="D20" i="9"/>
  <c r="C21" i="9"/>
  <c r="D21" i="9"/>
  <c r="C22" i="9"/>
  <c r="D22" i="9"/>
  <c r="E22" i="9" s="1"/>
  <c r="C23" i="9"/>
  <c r="D23" i="9"/>
  <c r="E18" i="9" l="1"/>
  <c r="E17" i="9"/>
  <c r="E10" i="9"/>
  <c r="E13" i="9"/>
  <c r="E6" i="9"/>
  <c r="E7" i="9"/>
  <c r="E21" i="9"/>
  <c r="E19" i="9"/>
  <c r="E20" i="9"/>
  <c r="E23" i="9"/>
  <c r="E16" i="9"/>
  <c r="E15" i="9"/>
  <c r="E14" i="9"/>
  <c r="C72" i="16"/>
  <c r="D72" i="16"/>
  <c r="E72" i="16"/>
  <c r="F72" i="16"/>
  <c r="G72" i="16"/>
  <c r="H72" i="16"/>
  <c r="I72" i="16"/>
  <c r="J72" i="16"/>
  <c r="L72" i="16"/>
  <c r="L73" i="16" s="1"/>
  <c r="D14" i="10"/>
  <c r="D13" i="10"/>
  <c r="D12" i="10"/>
  <c r="D11" i="10"/>
  <c r="D10" i="10"/>
  <c r="D9" i="10"/>
  <c r="D8" i="10"/>
  <c r="C7" i="10"/>
  <c r="L2" i="15"/>
  <c r="H2" i="15"/>
  <c r="C2" i="15"/>
  <c r="C1" i="15"/>
  <c r="I2" i="16"/>
  <c r="D2" i="16"/>
  <c r="A2" i="16"/>
  <c r="H2" i="9"/>
  <c r="E2" i="9"/>
  <c r="B2" i="9"/>
  <c r="I2" i="10"/>
  <c r="C3" i="10"/>
  <c r="C2" i="10"/>
  <c r="C1" i="10"/>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35" i="16"/>
  <c r="A34" i="16"/>
  <c r="A33" i="16"/>
  <c r="A32" i="16"/>
  <c r="A31" i="16"/>
  <c r="A30" i="16"/>
  <c r="M35" i="16"/>
  <c r="N35" i="16"/>
  <c r="O35" i="16"/>
  <c r="M34" i="16"/>
  <c r="N34" i="16"/>
  <c r="O34" i="16"/>
  <c r="M33" i="16"/>
  <c r="N33" i="16"/>
  <c r="O33" i="16"/>
  <c r="M32" i="16"/>
  <c r="N32" i="16"/>
  <c r="O32" i="16"/>
  <c r="M31" i="16"/>
  <c r="N31" i="16"/>
  <c r="O31" i="16"/>
  <c r="M30" i="16"/>
  <c r="N30" i="16"/>
  <c r="O30" i="16"/>
  <c r="M29" i="16"/>
  <c r="N29" i="16"/>
  <c r="O29" i="16"/>
  <c r="M28" i="16"/>
  <c r="N28" i="16"/>
  <c r="O28" i="16"/>
  <c r="M27" i="16"/>
  <c r="N27" i="16"/>
  <c r="O27" i="16"/>
  <c r="M26" i="16"/>
  <c r="N26" i="16"/>
  <c r="O26" i="16"/>
  <c r="M25" i="16"/>
  <c r="N25" i="16"/>
  <c r="O25" i="16"/>
  <c r="M24" i="16"/>
  <c r="N24" i="16"/>
  <c r="O24" i="16"/>
  <c r="M23" i="16"/>
  <c r="N23" i="16"/>
  <c r="O23" i="16"/>
  <c r="M22" i="16"/>
  <c r="N22" i="16"/>
  <c r="O22" i="16"/>
  <c r="M71" i="16"/>
  <c r="N71" i="16"/>
  <c r="O71" i="16"/>
  <c r="M70" i="16"/>
  <c r="N70" i="16"/>
  <c r="O70" i="16"/>
  <c r="M69" i="16"/>
  <c r="N69" i="16"/>
  <c r="O69" i="16"/>
  <c r="M68" i="16"/>
  <c r="N68" i="16"/>
  <c r="O68" i="16"/>
  <c r="M67" i="16"/>
  <c r="N67" i="16"/>
  <c r="O67" i="16"/>
  <c r="M66" i="16"/>
  <c r="N66" i="16"/>
  <c r="O66" i="16"/>
  <c r="M65" i="16"/>
  <c r="N65" i="16"/>
  <c r="O65" i="16"/>
  <c r="M64" i="16"/>
  <c r="N64" i="16"/>
  <c r="O64" i="16"/>
  <c r="M63" i="16"/>
  <c r="N63" i="16"/>
  <c r="O63" i="16"/>
  <c r="M62" i="16"/>
  <c r="N62" i="16"/>
  <c r="O62" i="16"/>
  <c r="M61" i="16"/>
  <c r="N61" i="16"/>
  <c r="O61" i="16"/>
  <c r="M60" i="16"/>
  <c r="N60" i="16"/>
  <c r="O60" i="16"/>
  <c r="M59" i="16"/>
  <c r="N59" i="16"/>
  <c r="O59" i="16"/>
  <c r="M58" i="16"/>
  <c r="N58" i="16" s="1"/>
  <c r="O58" i="16" s="1"/>
  <c r="A29" i="16"/>
  <c r="A28" i="16"/>
  <c r="A27" i="16"/>
  <c r="A26" i="16"/>
  <c r="A25" i="16"/>
  <c r="A24" i="16"/>
  <c r="A23" i="16"/>
  <c r="A22" i="16"/>
  <c r="A21" i="16"/>
  <c r="A20" i="16"/>
  <c r="A19" i="16"/>
  <c r="A18" i="16"/>
  <c r="A17" i="16"/>
  <c r="A16" i="16"/>
  <c r="A15" i="16"/>
  <c r="A14" i="16"/>
  <c r="A13" i="16"/>
  <c r="A12" i="16"/>
  <c r="A11" i="16"/>
  <c r="A10" i="16"/>
  <c r="A9" i="16"/>
  <c r="A8" i="16"/>
  <c r="A7" i="16"/>
  <c r="A6" i="16"/>
  <c r="B33" i="10"/>
  <c r="B31" i="9"/>
  <c r="A2" i="9"/>
  <c r="K72" i="16"/>
  <c r="K73" i="16" s="1"/>
  <c r="M57" i="16"/>
  <c r="N57" i="16" s="1"/>
  <c r="O57" i="16" s="1"/>
  <c r="M56" i="16"/>
  <c r="N56" i="16" s="1"/>
  <c r="O56" i="16" s="1"/>
  <c r="M55" i="16"/>
  <c r="N55" i="16"/>
  <c r="O55" i="16" s="1"/>
  <c r="M54" i="16"/>
  <c r="N54" i="16" s="1"/>
  <c r="O54" i="16" s="1"/>
  <c r="M53" i="16"/>
  <c r="N53" i="16" s="1"/>
  <c r="O53" i="16" s="1"/>
  <c r="M52" i="16"/>
  <c r="N52" i="16" s="1"/>
  <c r="O52" i="16" s="1"/>
  <c r="M51" i="16"/>
  <c r="N51" i="16" s="1"/>
  <c r="O51" i="16" s="1"/>
  <c r="M50" i="16"/>
  <c r="N50" i="16" s="1"/>
  <c r="O50" i="16" s="1"/>
  <c r="M49" i="16"/>
  <c r="N49" i="16" s="1"/>
  <c r="O49" i="16" s="1"/>
  <c r="M48" i="16"/>
  <c r="N48" i="16" s="1"/>
  <c r="O48" i="16" s="1"/>
  <c r="M47" i="16"/>
  <c r="N47" i="16" s="1"/>
  <c r="O47" i="16" s="1"/>
  <c r="M46" i="16"/>
  <c r="N46" i="16" s="1"/>
  <c r="O46" i="16" s="1"/>
  <c r="M45" i="16"/>
  <c r="N45" i="16" s="1"/>
  <c r="O45" i="16" s="1"/>
  <c r="M44" i="16"/>
  <c r="N44" i="16" s="1"/>
  <c r="O44" i="16" s="1"/>
  <c r="M43" i="16"/>
  <c r="N43" i="16" s="1"/>
  <c r="O43" i="16" s="1"/>
  <c r="M42" i="16"/>
  <c r="N42" i="16" s="1"/>
  <c r="O42" i="16" s="1"/>
  <c r="L36" i="16"/>
  <c r="L37" i="16" s="1"/>
  <c r="K36" i="16"/>
  <c r="K37" i="16" s="1"/>
  <c r="J36" i="16"/>
  <c r="J37" i="16" s="1"/>
  <c r="I36" i="16"/>
  <c r="I37" i="16" s="1"/>
  <c r="H36" i="16"/>
  <c r="H37" i="16" s="1"/>
  <c r="G36" i="16"/>
  <c r="G37" i="16" s="1"/>
  <c r="F36" i="16"/>
  <c r="F37" i="16" s="1"/>
  <c r="E36" i="16"/>
  <c r="E37" i="16" s="1"/>
  <c r="D36" i="16"/>
  <c r="D37" i="16" s="1"/>
  <c r="C36" i="16"/>
  <c r="C37" i="16" s="1"/>
  <c r="M21" i="16"/>
  <c r="N21" i="16" s="1"/>
  <c r="O21" i="16" s="1"/>
  <c r="M20" i="16"/>
  <c r="N20" i="16" s="1"/>
  <c r="O20" i="16" s="1"/>
  <c r="M19" i="16"/>
  <c r="N19" i="16" s="1"/>
  <c r="O19" i="16" s="1"/>
  <c r="M18" i="16"/>
  <c r="N18" i="16" s="1"/>
  <c r="O18" i="16" s="1"/>
  <c r="M17" i="16"/>
  <c r="N17" i="16" s="1"/>
  <c r="O17" i="16" s="1"/>
  <c r="M16" i="16"/>
  <c r="N16" i="16" s="1"/>
  <c r="O16" i="16" s="1"/>
  <c r="M15" i="16"/>
  <c r="N15" i="16" s="1"/>
  <c r="O15" i="16" s="1"/>
  <c r="M14" i="16"/>
  <c r="N14" i="16" s="1"/>
  <c r="O14" i="16" s="1"/>
  <c r="M13" i="16"/>
  <c r="N13" i="16" s="1"/>
  <c r="O13" i="16" s="1"/>
  <c r="M12" i="16"/>
  <c r="N12" i="16" s="1"/>
  <c r="O12" i="16" s="1"/>
  <c r="M11" i="16"/>
  <c r="N11" i="16" s="1"/>
  <c r="O11" i="16" s="1"/>
  <c r="M10" i="16"/>
  <c r="N10" i="16" s="1"/>
  <c r="O10" i="16" s="1"/>
  <c r="M9" i="16"/>
  <c r="N9" i="16" s="1"/>
  <c r="O9" i="16" s="1"/>
  <c r="M8" i="16"/>
  <c r="N8" i="16" s="1"/>
  <c r="O8" i="16" s="1"/>
  <c r="M7" i="16"/>
  <c r="N7" i="16" s="1"/>
  <c r="O7" i="16" s="1"/>
  <c r="M6" i="16"/>
  <c r="N6" i="16" s="1"/>
  <c r="O6" i="16" s="1"/>
  <c r="P6" i="10"/>
  <c r="Q6" i="10"/>
  <c r="N7" i="10"/>
  <c r="R7" i="10"/>
  <c r="S7" i="10" s="1"/>
  <c r="N8" i="10"/>
  <c r="P8" i="10"/>
  <c r="Q8" i="10" s="1"/>
  <c r="N9" i="10"/>
  <c r="P9" i="10"/>
  <c r="Q9" i="10" s="1"/>
  <c r="N10" i="10"/>
  <c r="R10" i="10"/>
  <c r="S10" i="10" s="1"/>
  <c r="N11" i="10"/>
  <c r="P11" i="10"/>
  <c r="Q11" i="10" s="1"/>
  <c r="N12" i="10"/>
  <c r="R12" i="10"/>
  <c r="S12" i="10" s="1"/>
  <c r="N13" i="10"/>
  <c r="P13" i="10"/>
  <c r="Q13" i="10" s="1"/>
  <c r="R13" i="10"/>
  <c r="S13" i="10" s="1"/>
  <c r="N14" i="10"/>
  <c r="R14" i="10"/>
  <c r="S14" i="10" s="1"/>
  <c r="N15" i="10"/>
  <c r="R15" i="10"/>
  <c r="S15" i="10" s="1"/>
  <c r="P15" i="10"/>
  <c r="Q15" i="10" s="1"/>
  <c r="N16" i="10"/>
  <c r="R16" i="10"/>
  <c r="S16" i="10" s="1"/>
  <c r="P16" i="10"/>
  <c r="Q16" i="10" s="1"/>
  <c r="N17" i="10"/>
  <c r="R17" i="10"/>
  <c r="S17" i="10" s="1"/>
  <c r="N18" i="10"/>
  <c r="R18" i="10"/>
  <c r="S18" i="10" s="1"/>
  <c r="N19" i="10"/>
  <c r="R19" i="10"/>
  <c r="S19" i="10" s="1"/>
  <c r="N20" i="10"/>
  <c r="R20" i="10"/>
  <c r="S20" i="10" s="1"/>
  <c r="N21" i="10"/>
  <c r="P21" i="10"/>
  <c r="Q21" i="10" s="1"/>
  <c r="N22" i="10"/>
  <c r="R22" i="10"/>
  <c r="S22" i="10" s="1"/>
  <c r="N23" i="10"/>
  <c r="R23" i="10"/>
  <c r="S23" i="10" s="1"/>
  <c r="N24" i="10"/>
  <c r="P24" i="10"/>
  <c r="Q24" i="10" s="1"/>
  <c r="N25" i="10"/>
  <c r="P25" i="10"/>
  <c r="Q25" i="10" s="1"/>
  <c r="R25" i="10"/>
  <c r="S25" i="10" s="1"/>
  <c r="N26" i="10"/>
  <c r="R26" i="10"/>
  <c r="S26" i="10"/>
  <c r="N27" i="10"/>
  <c r="R27" i="10"/>
  <c r="S27" i="10"/>
  <c r="N28" i="10"/>
  <c r="P28" i="10"/>
  <c r="Q28" i="10"/>
  <c r="N29" i="10"/>
  <c r="P29" i="10"/>
  <c r="Q29" i="10"/>
  <c r="R29" i="10"/>
  <c r="S29" i="10"/>
  <c r="N30" i="10"/>
  <c r="R30" i="10"/>
  <c r="S30" i="10"/>
  <c r="N31" i="10"/>
  <c r="R31" i="10"/>
  <c r="S31" i="10"/>
  <c r="P31" i="10"/>
  <c r="Q31" i="10"/>
  <c r="N32" i="10"/>
  <c r="P32" i="10"/>
  <c r="Q32" i="10"/>
  <c r="N33" i="10"/>
  <c r="R33" i="10"/>
  <c r="S33" i="10"/>
  <c r="P33" i="10"/>
  <c r="Q33" i="10"/>
  <c r="N34" i="10"/>
  <c r="P34" i="10"/>
  <c r="Q34" i="10"/>
  <c r="R34" i="10"/>
  <c r="S34" i="10"/>
  <c r="N35" i="10"/>
  <c r="R35" i="10"/>
  <c r="S35" i="10"/>
  <c r="N36" i="10"/>
  <c r="P36" i="10"/>
  <c r="Q36" i="10"/>
  <c r="B25" i="15"/>
  <c r="C25" i="15"/>
  <c r="B26" i="15"/>
  <c r="C26" i="15"/>
  <c r="B27" i="15"/>
  <c r="C27" i="15"/>
  <c r="B28" i="15"/>
  <c r="C28" i="15"/>
  <c r="B29" i="15"/>
  <c r="C29" i="15"/>
  <c r="B30" i="15"/>
  <c r="C30" i="15"/>
  <c r="B31" i="15"/>
  <c r="C31" i="15"/>
  <c r="B32" i="15"/>
  <c r="C32" i="15"/>
  <c r="B33" i="15"/>
  <c r="C33" i="15"/>
  <c r="B34" i="15"/>
  <c r="C34" i="15"/>
  <c r="C25" i="9"/>
  <c r="D25" i="9"/>
  <c r="E25" i="9"/>
  <c r="C26" i="9"/>
  <c r="D26" i="9"/>
  <c r="C27" i="9"/>
  <c r="D27" i="9"/>
  <c r="C28" i="9"/>
  <c r="D28" i="9"/>
  <c r="C29" i="9"/>
  <c r="D29" i="9"/>
  <c r="C30" i="9"/>
  <c r="D30" i="9"/>
  <c r="C31" i="9"/>
  <c r="D31" i="9"/>
  <c r="C32" i="9"/>
  <c r="D32" i="9"/>
  <c r="C33" i="9"/>
  <c r="D33" i="9"/>
  <c r="C34" i="9"/>
  <c r="D34" i="9"/>
  <c r="B27" i="10"/>
  <c r="B25" i="9" s="1"/>
  <c r="C27" i="10"/>
  <c r="D27" i="10"/>
  <c r="E27" i="10"/>
  <c r="G27" i="10"/>
  <c r="H27" i="10"/>
  <c r="I27" i="10"/>
  <c r="K27" i="10"/>
  <c r="L27" i="10"/>
  <c r="B28" i="10"/>
  <c r="B26" i="9" s="1"/>
  <c r="C28" i="10"/>
  <c r="D28" i="10"/>
  <c r="E28" i="10"/>
  <c r="E26" i="9"/>
  <c r="I28" i="10"/>
  <c r="K28" i="10"/>
  <c r="L28" i="10"/>
  <c r="B29" i="10"/>
  <c r="B27" i="9" s="1"/>
  <c r="C29" i="10"/>
  <c r="D29" i="10"/>
  <c r="E29" i="10"/>
  <c r="E27" i="9"/>
  <c r="M29" i="10"/>
  <c r="I29" i="10"/>
  <c r="K29" i="10"/>
  <c r="L29" i="10"/>
  <c r="B30" i="10"/>
  <c r="B28" i="9" s="1"/>
  <c r="C30" i="10"/>
  <c r="D30" i="10"/>
  <c r="E30" i="10"/>
  <c r="G30" i="10"/>
  <c r="H30" i="10"/>
  <c r="M30" i="10"/>
  <c r="I30" i="10"/>
  <c r="K30" i="10"/>
  <c r="B31" i="10"/>
  <c r="B29" i="9" s="1"/>
  <c r="C31" i="10"/>
  <c r="D31" i="10"/>
  <c r="E31" i="10"/>
  <c r="E29" i="9"/>
  <c r="M31" i="10"/>
  <c r="I31" i="10"/>
  <c r="K31" i="10"/>
  <c r="L31" i="10"/>
  <c r="B32" i="10"/>
  <c r="B30" i="9"/>
  <c r="C32" i="10"/>
  <c r="D32" i="10"/>
  <c r="E32" i="10"/>
  <c r="M32" i="10"/>
  <c r="I32" i="10"/>
  <c r="K32" i="10"/>
  <c r="L32" i="10"/>
  <c r="C33" i="10"/>
  <c r="D33" i="10"/>
  <c r="E33" i="10"/>
  <c r="E31" i="9"/>
  <c r="M33" i="10"/>
  <c r="I33" i="10"/>
  <c r="K33" i="10"/>
  <c r="L33" i="10"/>
  <c r="B34" i="10"/>
  <c r="B32" i="9" s="1"/>
  <c r="C34" i="10"/>
  <c r="D34" i="10"/>
  <c r="E34" i="10"/>
  <c r="G34" i="10"/>
  <c r="H34" i="10"/>
  <c r="I34" i="10"/>
  <c r="K34" i="10"/>
  <c r="L34" i="10"/>
  <c r="B35" i="10"/>
  <c r="B33" i="9" s="1"/>
  <c r="C35" i="10"/>
  <c r="D35" i="10"/>
  <c r="E35" i="10"/>
  <c r="M35" i="10"/>
  <c r="I35" i="10"/>
  <c r="K35" i="10"/>
  <c r="L35" i="10"/>
  <c r="B36" i="10"/>
  <c r="B34" i="9" s="1"/>
  <c r="C36" i="10"/>
  <c r="D36" i="10"/>
  <c r="E36" i="10"/>
  <c r="G36" i="10"/>
  <c r="H36" i="10"/>
  <c r="M36" i="10"/>
  <c r="I36" i="10"/>
  <c r="K36" i="10"/>
  <c r="L36" i="10"/>
  <c r="B5" i="15"/>
  <c r="C5" i="15"/>
  <c r="B6" i="15"/>
  <c r="C6" i="15"/>
  <c r="B7" i="15"/>
  <c r="C7" i="15"/>
  <c r="B8" i="15"/>
  <c r="C8" i="15"/>
  <c r="B9" i="15"/>
  <c r="C9" i="15"/>
  <c r="B10" i="15"/>
  <c r="C10" i="15"/>
  <c r="B11" i="15"/>
  <c r="C11" i="15"/>
  <c r="B12" i="15"/>
  <c r="C12" i="15"/>
  <c r="B13" i="15"/>
  <c r="C13" i="15"/>
  <c r="B14" i="15"/>
  <c r="C14" i="15"/>
  <c r="B15" i="15"/>
  <c r="C15" i="15"/>
  <c r="B16" i="15"/>
  <c r="C16" i="15"/>
  <c r="B17" i="15"/>
  <c r="C17" i="15"/>
  <c r="B18" i="15"/>
  <c r="C18" i="15"/>
  <c r="B19" i="15"/>
  <c r="C19" i="15"/>
  <c r="B20" i="15"/>
  <c r="C20" i="15"/>
  <c r="B21" i="15"/>
  <c r="C21" i="15"/>
  <c r="B22" i="15"/>
  <c r="C22" i="15"/>
  <c r="B23" i="15"/>
  <c r="C23" i="15"/>
  <c r="B24" i="15"/>
  <c r="C24" i="15"/>
  <c r="C24" i="9"/>
  <c r="D24" i="9"/>
  <c r="G6" i="10"/>
  <c r="H6" i="10"/>
  <c r="K6" i="10"/>
  <c r="L6" i="10"/>
  <c r="S6" i="10"/>
  <c r="B7" i="10"/>
  <c r="B5" i="9" s="1"/>
  <c r="D7" i="10"/>
  <c r="E7" i="10"/>
  <c r="M7" i="10"/>
  <c r="I7" i="10"/>
  <c r="K7" i="10"/>
  <c r="L7" i="10" s="1"/>
  <c r="B8" i="10"/>
  <c r="B6" i="9" s="1"/>
  <c r="C8" i="10"/>
  <c r="E8" i="10"/>
  <c r="M8" i="10"/>
  <c r="I8" i="10"/>
  <c r="K8" i="10"/>
  <c r="L8" i="10" s="1"/>
  <c r="B9" i="10"/>
  <c r="B7" i="9" s="1"/>
  <c r="C9" i="10"/>
  <c r="E9" i="10"/>
  <c r="M9" i="10"/>
  <c r="I9" i="10"/>
  <c r="K9" i="10"/>
  <c r="L9" i="10" s="1"/>
  <c r="B10" i="10"/>
  <c r="B8" i="9" s="1"/>
  <c r="C10" i="10"/>
  <c r="E10" i="10"/>
  <c r="G10" i="10"/>
  <c r="H10" i="10" s="1"/>
  <c r="M10" i="10"/>
  <c r="I10" i="10"/>
  <c r="K10" i="10"/>
  <c r="L10" i="10" s="1"/>
  <c r="B11" i="10"/>
  <c r="B9" i="9" s="1"/>
  <c r="C11" i="10"/>
  <c r="E11" i="10"/>
  <c r="G11" i="10"/>
  <c r="H11" i="10" s="1"/>
  <c r="I11" i="10"/>
  <c r="K11" i="10"/>
  <c r="L11" i="10" s="1"/>
  <c r="B12" i="10"/>
  <c r="B10" i="9" s="1"/>
  <c r="C12" i="10"/>
  <c r="E12" i="10"/>
  <c r="I12" i="10"/>
  <c r="K12" i="10"/>
  <c r="L12" i="10"/>
  <c r="B13" i="10"/>
  <c r="B11" i="9" s="1"/>
  <c r="C13" i="10"/>
  <c r="E13" i="10"/>
  <c r="I13" i="10"/>
  <c r="K13" i="10"/>
  <c r="L13" i="10" s="1"/>
  <c r="B14" i="10"/>
  <c r="B12" i="9" s="1"/>
  <c r="C14" i="10"/>
  <c r="E14" i="10"/>
  <c r="M14" i="10"/>
  <c r="I14" i="10"/>
  <c r="K14" i="10"/>
  <c r="L14" i="10" s="1"/>
  <c r="B15" i="10"/>
  <c r="B13" i="9" s="1"/>
  <c r="C15" i="10"/>
  <c r="D15" i="10"/>
  <c r="E15" i="10"/>
  <c r="M15" i="10"/>
  <c r="I15" i="10"/>
  <c r="K15" i="10"/>
  <c r="L15" i="10" s="1"/>
  <c r="B16" i="10"/>
  <c r="B14" i="9" s="1"/>
  <c r="C16" i="10"/>
  <c r="D16" i="10"/>
  <c r="E16" i="10"/>
  <c r="M16" i="10"/>
  <c r="I16" i="10"/>
  <c r="K16" i="10"/>
  <c r="L16" i="10" s="1"/>
  <c r="B17" i="10"/>
  <c r="B15" i="9" s="1"/>
  <c r="C17" i="10"/>
  <c r="D17" i="10"/>
  <c r="E17" i="10"/>
  <c r="M17" i="10"/>
  <c r="I17" i="10"/>
  <c r="K17" i="10"/>
  <c r="L17" i="10" s="1"/>
  <c r="B18" i="10"/>
  <c r="B16" i="9" s="1"/>
  <c r="C18" i="10"/>
  <c r="D18" i="10"/>
  <c r="E18" i="10"/>
  <c r="I18" i="10"/>
  <c r="K18" i="10"/>
  <c r="L18" i="10" s="1"/>
  <c r="B19" i="10"/>
  <c r="B17" i="9" s="1"/>
  <c r="C19" i="10"/>
  <c r="D19" i="10"/>
  <c r="E19" i="10"/>
  <c r="M19" i="10"/>
  <c r="G19" i="10"/>
  <c r="H19" i="10" s="1"/>
  <c r="I19" i="10"/>
  <c r="K19" i="10"/>
  <c r="L19" i="10" s="1"/>
  <c r="B20" i="10"/>
  <c r="B18" i="9" s="1"/>
  <c r="C20" i="10"/>
  <c r="D20" i="10"/>
  <c r="E20" i="10"/>
  <c r="M20" i="10"/>
  <c r="G20" i="10"/>
  <c r="H20" i="10" s="1"/>
  <c r="I20" i="10"/>
  <c r="K20" i="10"/>
  <c r="L20" i="10" s="1"/>
  <c r="B21" i="10"/>
  <c r="B19" i="9" s="1"/>
  <c r="C21" i="10"/>
  <c r="D21" i="10"/>
  <c r="E21" i="10"/>
  <c r="M21" i="10"/>
  <c r="I21" i="10"/>
  <c r="K21" i="10"/>
  <c r="L21" i="10" s="1"/>
  <c r="B22" i="10"/>
  <c r="B20" i="9" s="1"/>
  <c r="C22" i="10"/>
  <c r="D22" i="10"/>
  <c r="E22" i="10"/>
  <c r="G22" i="10"/>
  <c r="H22" i="10" s="1"/>
  <c r="I22" i="10"/>
  <c r="K22" i="10"/>
  <c r="L22" i="10" s="1"/>
  <c r="B23" i="10"/>
  <c r="B21" i="9" s="1"/>
  <c r="C23" i="10"/>
  <c r="D23" i="10"/>
  <c r="E23" i="10"/>
  <c r="I23" i="10"/>
  <c r="K23" i="10"/>
  <c r="L23" i="10" s="1"/>
  <c r="B24" i="10"/>
  <c r="B22" i="9" s="1"/>
  <c r="C24" i="10"/>
  <c r="D24" i="10"/>
  <c r="E24" i="10"/>
  <c r="G24" i="10"/>
  <c r="H24" i="10" s="1"/>
  <c r="I24" i="10"/>
  <c r="K24" i="10"/>
  <c r="L24" i="10" s="1"/>
  <c r="B25" i="10"/>
  <c r="B23" i="9" s="1"/>
  <c r="C25" i="10"/>
  <c r="D25" i="10"/>
  <c r="E25" i="10"/>
  <c r="M25" i="10"/>
  <c r="G25" i="10"/>
  <c r="H25" i="10"/>
  <c r="I25" i="10"/>
  <c r="K25" i="10"/>
  <c r="L25" i="10" s="1"/>
  <c r="B26" i="10"/>
  <c r="B24" i="9" s="1"/>
  <c r="C26" i="10"/>
  <c r="D26" i="10"/>
  <c r="E26" i="10"/>
  <c r="M26" i="10"/>
  <c r="I26" i="10"/>
  <c r="K26" i="10"/>
  <c r="L26" i="10"/>
  <c r="G33" i="10"/>
  <c r="H33" i="10"/>
  <c r="G29" i="10"/>
  <c r="H29" i="10"/>
  <c r="L30" i="10"/>
  <c r="P7" i="10"/>
  <c r="Q7" i="10" s="1"/>
  <c r="M23" i="10"/>
  <c r="G23" i="10"/>
  <c r="H23" i="10" s="1"/>
  <c r="M24" i="10"/>
  <c r="P12" i="10"/>
  <c r="Q12" i="10"/>
  <c r="P10" i="10"/>
  <c r="Q10" i="10" s="1"/>
  <c r="M27" i="10"/>
  <c r="G35" i="10"/>
  <c r="H35" i="10"/>
  <c r="P30" i="10"/>
  <c r="Q30" i="10"/>
  <c r="M28" i="10"/>
  <c r="M22" i="10"/>
  <c r="E33" i="9"/>
  <c r="P26" i="10"/>
  <c r="Q26" i="10"/>
  <c r="M18" i="10"/>
  <c r="G18" i="10"/>
  <c r="H18" i="10" s="1"/>
  <c r="G14" i="10"/>
  <c r="H14" i="10" s="1"/>
  <c r="R36" i="10"/>
  <c r="S36" i="10"/>
  <c r="P17" i="10"/>
  <c r="Q17" i="10" s="1"/>
  <c r="G15" i="10"/>
  <c r="H15" i="10" s="1"/>
  <c r="G12" i="10"/>
  <c r="H12" i="10" s="1"/>
  <c r="M12" i="10"/>
  <c r="P35" i="10"/>
  <c r="Q35" i="10"/>
  <c r="E28" i="9"/>
  <c r="P27" i="10"/>
  <c r="Q27" i="10"/>
  <c r="P19" i="10"/>
  <c r="Q19" i="10" s="1"/>
  <c r="P14" i="10"/>
  <c r="Q14" i="10" s="1"/>
  <c r="G7" i="10"/>
  <c r="H7" i="10"/>
  <c r="G21" i="10"/>
  <c r="H21" i="10" s="1"/>
  <c r="G17" i="10"/>
  <c r="H17" i="10" s="1"/>
  <c r="P23" i="10"/>
  <c r="Q23" i="10" s="1"/>
  <c r="R21" i="10"/>
  <c r="S21" i="10" s="1"/>
  <c r="E34" i="9"/>
  <c r="R32" i="10"/>
  <c r="S32" i="10"/>
  <c r="R8" i="10"/>
  <c r="S8" i="10" s="1"/>
  <c r="R28" i="10"/>
  <c r="S28" i="10"/>
  <c r="R9" i="10"/>
  <c r="S9" i="10" s="1"/>
  <c r="R24" i="10"/>
  <c r="S24" i="10" s="1"/>
  <c r="P20" i="10"/>
  <c r="Q20" i="10" s="1"/>
  <c r="R11" i="10"/>
  <c r="S11" i="10" s="1"/>
  <c r="P18" i="10"/>
  <c r="Q18" i="10" s="1"/>
  <c r="P22" i="10"/>
  <c r="Q22" i="10"/>
  <c r="M34" i="10"/>
  <c r="M11" i="10"/>
  <c r="E24" i="9"/>
  <c r="E32" i="9"/>
  <c r="M13" i="10"/>
  <c r="G13" i="10"/>
  <c r="H13" i="10" s="1"/>
  <c r="G32" i="10"/>
  <c r="H32" i="10"/>
  <c r="G31" i="10"/>
  <c r="H31" i="10"/>
  <c r="E30" i="9"/>
  <c r="G16" i="10"/>
  <c r="H16" i="10" s="1"/>
  <c r="G9" i="10"/>
  <c r="H9" i="10" s="1"/>
  <c r="G26" i="10"/>
  <c r="H26" i="10"/>
  <c r="G8" i="10"/>
  <c r="H8" i="10" s="1"/>
  <c r="G28" i="10"/>
  <c r="H28" i="10"/>
  <c r="E35" i="9" l="1"/>
</calcChain>
</file>

<file path=xl/comments1.xml><?xml version="1.0" encoding="utf-8"?>
<comments xmlns="http://schemas.openxmlformats.org/spreadsheetml/2006/main">
  <authors>
    <author>instructor</author>
    <author>CLASSNT2-13</author>
  </authors>
  <commentList>
    <comment ref="E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F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G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H6" authorId="0" shapeId="0">
      <text>
        <r>
          <rPr>
            <b/>
            <sz val="8"/>
            <color indexed="81"/>
            <rFont val="Tahoma"/>
            <family val="2"/>
          </rPr>
          <t>Instructor:</t>
        </r>
        <r>
          <rPr>
            <sz val="8"/>
            <color indexed="81"/>
            <rFont val="Tahoma"/>
            <family val="2"/>
          </rPr>
          <t xml:space="preserve">
Grades will be AutoScored by a scale of:  
Less than 70% = F
 70-80%=C,80-90%=B,
  90-100%=A</t>
        </r>
      </text>
    </comment>
    <comment ref="N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O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P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Q6" authorId="0" shapeId="0">
      <text>
        <r>
          <rPr>
            <b/>
            <sz val="8"/>
            <color indexed="81"/>
            <rFont val="Tahoma"/>
            <family val="2"/>
          </rPr>
          <t>Instructor:</t>
        </r>
        <r>
          <rPr>
            <sz val="8"/>
            <color indexed="81"/>
            <rFont val="Tahoma"/>
            <family val="2"/>
          </rPr>
          <t xml:space="preserve">
Grades will be AutoScored by a scale of: Less Than 70%=F
 70-80%=C, 80-90%=B,
 90-100%=A</t>
        </r>
      </text>
    </comment>
  </commentList>
</comments>
</file>

<file path=xl/comments2.xml><?xml version="1.0" encoding="utf-8"?>
<comments xmlns="http://schemas.openxmlformats.org/spreadsheetml/2006/main">
  <authors>
    <author>Director, Military Programs</author>
  </authors>
  <commentList>
    <comment ref="E35" authorId="0" shapeId="0">
      <text>
        <r>
          <rPr>
            <b/>
            <sz val="8"/>
            <color indexed="81"/>
            <rFont val="Tahoma"/>
            <family val="2"/>
          </rPr>
          <t>Click on this cell, then change the Second  Number to the number of the Row the last student is in. Then click the Green Check Mark. Print the sheet and give to John.</t>
        </r>
        <r>
          <rPr>
            <sz val="8"/>
            <color indexed="81"/>
            <rFont val="Tahoma"/>
            <family val="2"/>
          </rPr>
          <t xml:space="preserve">
Questions? See Rick.</t>
        </r>
      </text>
    </comment>
  </commentList>
</comments>
</file>

<file path=xl/comments3.xml><?xml version="1.0" encoding="utf-8"?>
<comments xmlns="http://schemas.openxmlformats.org/spreadsheetml/2006/main">
  <authors>
    <author xml:space="preserve"> </author>
    <author>PM LIS User</author>
  </authors>
  <commentList>
    <comment ref="B6" authorId="0" shapeId="0">
      <text>
        <r>
          <rPr>
            <b/>
            <sz val="8"/>
            <color indexed="81"/>
            <rFont val="Tahoma"/>
            <family val="2"/>
          </rPr>
          <t xml:space="preserve">  Instructor:
Setting Possible Points in this Row sets the points for all subsequent rows in this project. Do not change Points individually!</t>
        </r>
        <r>
          <rPr>
            <sz val="8"/>
            <color indexed="81"/>
            <rFont val="Tahoma"/>
            <family val="2"/>
          </rPr>
          <t xml:space="preserve">
</t>
        </r>
      </text>
    </comment>
    <comment ref="C6" authorId="1" shapeId="0">
      <text>
        <r>
          <rPr>
            <b/>
            <sz val="8"/>
            <color indexed="81"/>
            <rFont val="Tahoma"/>
            <family val="2"/>
          </rPr>
          <t>PM LIS User:</t>
        </r>
        <r>
          <rPr>
            <sz val="8"/>
            <color indexed="81"/>
            <rFont val="Tahoma"/>
            <family val="2"/>
          </rPr>
          <t xml:space="preserve">
Course Comp 1a: Identify the PBUSE concept and Architecture</t>
        </r>
      </text>
    </comment>
    <comment ref="D6" authorId="1" shapeId="0">
      <text>
        <r>
          <rPr>
            <b/>
            <sz val="8"/>
            <color indexed="81"/>
            <rFont val="Tahoma"/>
            <family val="2"/>
          </rPr>
          <t>PM LIS User:</t>
        </r>
        <r>
          <rPr>
            <sz val="8"/>
            <color indexed="81"/>
            <rFont val="Tahoma"/>
            <family val="2"/>
          </rPr>
          <t xml:space="preserve">
Course Comp 3c: Manage Sub-Hand Receipt Holders</t>
        </r>
      </text>
    </comment>
    <comment ref="E6" authorId="1" shapeId="0">
      <text>
        <r>
          <rPr>
            <b/>
            <sz val="8"/>
            <color indexed="81"/>
            <rFont val="Tahoma"/>
            <family val="2"/>
          </rPr>
          <t>PM LIS User:</t>
        </r>
        <r>
          <rPr>
            <sz val="8"/>
            <color indexed="81"/>
            <rFont val="Tahoma"/>
            <family val="2"/>
          </rPr>
          <t xml:space="preserve">
Course Comp 2f: Manage Alert Messages</t>
        </r>
      </text>
    </comment>
    <comment ref="F6" authorId="1" shapeId="0">
      <text>
        <r>
          <rPr>
            <b/>
            <sz val="8"/>
            <color indexed="81"/>
            <rFont val="Tahoma"/>
            <family val="2"/>
          </rPr>
          <t>PM LIS User:</t>
        </r>
        <r>
          <rPr>
            <sz val="8"/>
            <color indexed="81"/>
            <rFont val="Tahoma"/>
            <family val="2"/>
          </rPr>
          <t xml:space="preserve">
Course Comp 2e: Maintain Parameter Tables</t>
        </r>
      </text>
    </comment>
    <comment ref="G6" authorId="1" shapeId="0">
      <text>
        <r>
          <rPr>
            <b/>
            <sz val="8"/>
            <color indexed="81"/>
            <rFont val="Tahoma"/>
            <family val="2"/>
          </rPr>
          <t>PM LIS User:</t>
        </r>
        <r>
          <rPr>
            <sz val="8"/>
            <color indexed="81"/>
            <rFont val="Tahoma"/>
            <family val="2"/>
          </rPr>
          <t xml:space="preserve">
Course Comp 2h: Develop and Maintain the PBUSE Catalog</t>
        </r>
      </text>
    </comment>
    <comment ref="H6" authorId="1" shapeId="0">
      <text>
        <r>
          <rPr>
            <b/>
            <sz val="8"/>
            <color indexed="81"/>
            <rFont val="Tahoma"/>
            <family val="2"/>
          </rPr>
          <t>PM LIS User:</t>
        </r>
        <r>
          <rPr>
            <sz val="8"/>
            <color indexed="81"/>
            <rFont val="Tahoma"/>
            <family val="2"/>
          </rPr>
          <t xml:space="preserve">
Course Comp 1c: Operate PBUSE through System Initialization Procedures</t>
        </r>
      </text>
    </comment>
    <comment ref="I6" authorId="1" shapeId="0">
      <text>
        <r>
          <rPr>
            <b/>
            <sz val="8"/>
            <color indexed="81"/>
            <rFont val="Tahoma"/>
            <family val="2"/>
          </rPr>
          <t>PM LIS User:</t>
        </r>
        <r>
          <rPr>
            <sz val="8"/>
            <color indexed="81"/>
            <rFont val="Tahoma"/>
            <family val="2"/>
          </rPr>
          <t xml:space="preserve">
Course Comp 3g: Produce Copies of the Actitive Register</t>
        </r>
      </text>
    </comment>
    <comment ref="J6" authorId="1" shapeId="0">
      <text>
        <r>
          <rPr>
            <b/>
            <sz val="8"/>
            <color indexed="81"/>
            <rFont val="Tahoma"/>
            <family val="2"/>
          </rPr>
          <t>PM LIS User:</t>
        </r>
        <r>
          <rPr>
            <sz val="8"/>
            <color indexed="81"/>
            <rFont val="Tahoma"/>
            <family val="2"/>
          </rPr>
          <t xml:space="preserve">
Course Comp 3g: Produce Copies of the Actitive Register</t>
        </r>
      </text>
    </comment>
    <comment ref="K6" authorId="1" shapeId="0">
      <text>
        <r>
          <rPr>
            <b/>
            <sz val="8"/>
            <color indexed="81"/>
            <rFont val="Tahoma"/>
            <family val="2"/>
          </rPr>
          <t>PM LIS User:</t>
        </r>
        <r>
          <rPr>
            <sz val="8"/>
            <color indexed="81"/>
            <rFont val="Tahoma"/>
            <family val="2"/>
          </rPr>
          <t xml:space="preserve">
Course Comp 3h: Create the Assest Visibility Report</t>
        </r>
      </text>
    </comment>
    <comment ref="L6" authorId="1" shapeId="0">
      <text>
        <r>
          <rPr>
            <b/>
            <sz val="8"/>
            <color indexed="81"/>
            <rFont val="Tahoma"/>
            <family val="2"/>
          </rPr>
          <t>PM LIS User:</t>
        </r>
        <r>
          <rPr>
            <sz val="8"/>
            <color indexed="81"/>
            <rFont val="Tahoma"/>
            <family val="2"/>
          </rPr>
          <t xml:space="preserve">
Course Comp 3i: Manage The Army Material Status System (AMSS)</t>
        </r>
      </text>
    </comment>
    <comment ref="N6"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 ref="B42" authorId="0" shapeId="0">
      <text>
        <r>
          <rPr>
            <b/>
            <sz val="8"/>
            <color indexed="81"/>
            <rFont val="Tahoma"/>
            <family val="2"/>
          </rPr>
          <t xml:space="preserve"> </t>
        </r>
        <r>
          <rPr>
            <sz val="8"/>
            <color indexed="81"/>
            <rFont val="Tahoma"/>
            <family val="2"/>
          </rPr>
          <t>Instructor:
Setting Possible Points in this Row sets the points for all subsequent rows in this project. Do not change Points individually!</t>
        </r>
      </text>
    </comment>
    <comment ref="N42"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List>
</comments>
</file>

<file path=xl/sharedStrings.xml><?xml version="1.0" encoding="utf-8"?>
<sst xmlns="http://schemas.openxmlformats.org/spreadsheetml/2006/main" count="312" uniqueCount="121">
  <si>
    <t>Possible Points</t>
  </si>
  <si>
    <t>Total
Points</t>
  </si>
  <si>
    <t>Percent
Score</t>
  </si>
  <si>
    <t>Grade</t>
  </si>
  <si>
    <t>Student</t>
  </si>
  <si>
    <t>MASTER ROW</t>
  </si>
  <si>
    <t>Pre-Test Score</t>
  </si>
  <si>
    <t>Post Test Score</t>
  </si>
  <si>
    <t>Percent Increased</t>
  </si>
  <si>
    <t>AVERAGE  IMPROVEMENT (PRE/POST)</t>
  </si>
  <si>
    <t>PRETEST POINTS</t>
  </si>
  <si>
    <t>POST TEST POINTS</t>
  </si>
  <si>
    <t>Pretest
Score</t>
  </si>
  <si>
    <t>Final grade</t>
  </si>
  <si>
    <t>Last Name</t>
  </si>
  <si>
    <t>First Name</t>
  </si>
  <si>
    <t>SSN</t>
  </si>
  <si>
    <t>STUDENT SCORES AND GRADES</t>
  </si>
  <si>
    <t>PRE AND POST TESTS</t>
  </si>
  <si>
    <t>RANK</t>
  </si>
  <si>
    <t>LAST NAME
(PRINT)</t>
  </si>
  <si>
    <t>MI</t>
  </si>
  <si>
    <t>NAME</t>
  </si>
  <si>
    <t>AM</t>
  </si>
  <si>
    <t>PM</t>
  </si>
  <si>
    <t>Day 1</t>
  </si>
  <si>
    <t>Day 2</t>
  </si>
  <si>
    <t>Day 3</t>
  </si>
  <si>
    <t>Day 4</t>
  </si>
  <si>
    <t>Day 5</t>
  </si>
  <si>
    <t>Day 6</t>
  </si>
  <si>
    <t>Day 7</t>
  </si>
  <si>
    <t>Day 8</t>
  </si>
  <si>
    <t>Day 9</t>
  </si>
  <si>
    <t>Day 10</t>
  </si>
  <si>
    <t>LAST</t>
  </si>
  <si>
    <t>FIRST</t>
  </si>
  <si>
    <t xml:space="preserve">                       P=Present, A=Absent, Numbers indicate minutes late or minutes absent.</t>
  </si>
  <si>
    <t>Class</t>
  </si>
  <si>
    <t>Dates</t>
  </si>
  <si>
    <t>Class Dates</t>
  </si>
  <si>
    <t>BDE</t>
  </si>
  <si>
    <t>PRE TEST</t>
  </si>
  <si>
    <t>Q1</t>
  </si>
  <si>
    <t>Q2</t>
  </si>
  <si>
    <t>Q3</t>
  </si>
  <si>
    <t>Q4</t>
  </si>
  <si>
    <t>Q5</t>
  </si>
  <si>
    <t>Q6</t>
  </si>
  <si>
    <t>Q7</t>
  </si>
  <si>
    <t>Q8</t>
  </si>
  <si>
    <t>Q9</t>
  </si>
  <si>
    <t>Q10</t>
  </si>
  <si>
    <t>Total Points</t>
  </si>
  <si>
    <t>Percent Score</t>
  </si>
  <si>
    <t xml:space="preserve">Correct </t>
  </si>
  <si>
    <t>Missed</t>
  </si>
  <si>
    <t>POST TEST</t>
  </si>
  <si>
    <t>Correct</t>
  </si>
  <si>
    <t>Class:</t>
  </si>
  <si>
    <t>Instructor:</t>
  </si>
  <si>
    <t>Location</t>
  </si>
  <si>
    <t>Location:</t>
  </si>
  <si>
    <t>Middle
Initial</t>
  </si>
  <si>
    <t>Instructor</t>
  </si>
  <si>
    <t>Dates:</t>
  </si>
  <si>
    <t>UNIT &amp; BATTALION</t>
  </si>
  <si>
    <t>GRADE</t>
  </si>
  <si>
    <t xml:space="preserve">Final Exam </t>
  </si>
  <si>
    <t>FIRST NAME
(PRINT)</t>
  </si>
  <si>
    <t>Ft. Riley, Ks.</t>
  </si>
  <si>
    <r>
      <t xml:space="preserve">Status:
</t>
    </r>
    <r>
      <rPr>
        <b/>
        <sz val="8"/>
        <color rgb="FFFF0000"/>
        <rFont val="Arial"/>
        <family val="2"/>
      </rPr>
      <t>Active Duty, Reserve
NG, Family Member,
Retiree, DOD civ</t>
    </r>
  </si>
  <si>
    <t>Score</t>
  </si>
  <si>
    <t>Unit Load Team</t>
  </si>
  <si>
    <t>ACTIVE</t>
  </si>
  <si>
    <t>SGT</t>
  </si>
  <si>
    <t>MLTR 1024</t>
  </si>
  <si>
    <t>P</t>
  </si>
  <si>
    <t>SPC</t>
  </si>
  <si>
    <t>Bundy, Eric</t>
  </si>
  <si>
    <t>D</t>
  </si>
  <si>
    <t>C</t>
  </si>
  <si>
    <t>J</t>
  </si>
  <si>
    <t>18-20 JAN 2022</t>
  </si>
  <si>
    <t>GARNER</t>
  </si>
  <si>
    <t>SETH</t>
  </si>
  <si>
    <t>T</t>
  </si>
  <si>
    <t>305-13-0806</t>
  </si>
  <si>
    <t>HHC, 541ST CSSB</t>
  </si>
  <si>
    <t>1 SUST</t>
  </si>
  <si>
    <t>BAUER</t>
  </si>
  <si>
    <t>JORDAN</t>
  </si>
  <si>
    <t>515-15-2978</t>
  </si>
  <si>
    <t>Lopez</t>
  </si>
  <si>
    <t>Luis</t>
  </si>
  <si>
    <t>CPL</t>
  </si>
  <si>
    <t>607-92-1769</t>
  </si>
  <si>
    <t>SARTAIN</t>
  </si>
  <si>
    <t>JUSTIN</t>
  </si>
  <si>
    <t>S</t>
  </si>
  <si>
    <t>632-68-0123</t>
  </si>
  <si>
    <t>JOHNSON</t>
  </si>
  <si>
    <t>LAMONTE</t>
  </si>
  <si>
    <t>536-29-0791</t>
  </si>
  <si>
    <t>RYAN</t>
  </si>
  <si>
    <t xml:space="preserve">JEFFERY </t>
  </si>
  <si>
    <t>370-25-1858</t>
  </si>
  <si>
    <t xml:space="preserve">HHC, 541ST CSSB </t>
  </si>
  <si>
    <t>THAPA</t>
  </si>
  <si>
    <t>GOPAL</t>
  </si>
  <si>
    <t>372-47-5368</t>
  </si>
  <si>
    <t>BESKOS</t>
  </si>
  <si>
    <t>JASON</t>
  </si>
  <si>
    <t>149-04-0474</t>
  </si>
  <si>
    <t>GUTO</t>
  </si>
  <si>
    <t>BONFFRICK</t>
  </si>
  <si>
    <t>353-81-1521</t>
  </si>
  <si>
    <t>1SUST</t>
  </si>
  <si>
    <t>HEINLE</t>
  </si>
  <si>
    <t>KALEB</t>
  </si>
  <si>
    <t>474-39-8411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</si>
</sst>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24" x14ac:knownFonts="1">
    <font>
      <sz val="10"/>
      <name val="Arial"/>
    </font>
    <font>
      <sz val="10"/>
      <name val="Arial"/>
    </font>
    <font>
      <b/>
      <sz val="10"/>
      <color indexed="13"/>
      <name val="Arial"/>
      <family val="2"/>
    </font>
    <font>
      <sz val="8"/>
      <name val="Arial"/>
      <family val="2"/>
    </font>
    <font>
      <sz val="8"/>
      <color indexed="81"/>
      <name val="Tahoma"/>
      <family val="2"/>
    </font>
    <font>
      <b/>
      <sz val="8"/>
      <color indexed="81"/>
      <name val="Tahoma"/>
      <family val="2"/>
    </font>
    <font>
      <sz val="10"/>
      <color indexed="81"/>
      <name val="Tahoma"/>
      <family val="2"/>
    </font>
    <font>
      <b/>
      <sz val="10"/>
      <color indexed="81"/>
      <name val="Tahoma"/>
      <family val="2"/>
    </font>
    <font>
      <sz val="10"/>
      <color indexed="9"/>
      <name val="Arial"/>
      <family val="2"/>
    </font>
    <font>
      <sz val="10"/>
      <color indexed="10"/>
      <name val="Arial"/>
      <family val="2"/>
    </font>
    <font>
      <u/>
      <sz val="10"/>
      <color indexed="12"/>
      <name val="Arial"/>
      <family val="2"/>
    </font>
    <font>
      <b/>
      <sz val="10"/>
      <name val="Arial"/>
      <family val="2"/>
    </font>
    <font>
      <b/>
      <sz val="18"/>
      <name val="Arial"/>
      <family val="2"/>
    </font>
    <font>
      <b/>
      <sz val="10"/>
      <color indexed="10"/>
      <name val="Arial"/>
      <family val="2"/>
    </font>
    <font>
      <sz val="10"/>
      <name val="Arial"/>
      <family val="2"/>
    </font>
    <font>
      <sz val="10"/>
      <color indexed="48"/>
      <name val="Arial"/>
      <family val="2"/>
    </font>
    <font>
      <sz val="12"/>
      <name val="Arial"/>
      <family val="2"/>
    </font>
    <font>
      <b/>
      <sz val="12"/>
      <name val="Arial"/>
      <family val="2"/>
    </font>
    <font>
      <b/>
      <sz val="9"/>
      <name val="Arial"/>
      <family val="2"/>
    </font>
    <font>
      <sz val="18"/>
      <name val="Arial"/>
      <family val="2"/>
    </font>
    <font>
      <sz val="10"/>
      <color theme="1"/>
      <name val="Arial"/>
      <family val="2"/>
    </font>
    <font>
      <sz val="10"/>
      <color rgb="FF000000"/>
      <name val="Arial"/>
      <family val="2"/>
    </font>
    <font>
      <b/>
      <sz val="10"/>
      <color rgb="FFFF0000"/>
      <name val="Arial"/>
      <family val="2"/>
    </font>
    <font>
      <b/>
      <sz val="8"/>
      <color rgb="FFFF0000"/>
      <name val="Arial"/>
      <family val="2"/>
    </font>
  </fonts>
  <fills count="9">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rgb="FFFFFF00"/>
        <bgColor indexed="64"/>
      </patternFill>
    </fill>
    <fill>
      <patternFill patternType="solid">
        <fgColor rgb="FF0070C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168">
    <xf numFmtId="0" fontId="0" fillId="0" borderId="0" xfId="0"/>
    <xf numFmtId="0" fontId="0" fillId="0" borderId="0" xfId="0" applyFill="1"/>
    <xf numFmtId="0" fontId="2" fillId="0" borderId="0" xfId="0" applyFont="1" applyFill="1"/>
    <xf numFmtId="0" fontId="8" fillId="0" borderId="0" xfId="0" applyFont="1" applyFill="1"/>
    <xf numFmtId="0" fontId="0" fillId="0" borderId="0" xfId="0" applyFill="1" applyAlignment="1">
      <alignment horizontal="center" wrapText="1"/>
    </xf>
    <xf numFmtId="1" fontId="0" fillId="0" borderId="0" xfId="0" applyNumberFormat="1" applyFill="1" applyAlignment="1">
      <alignment horizontal="center"/>
    </xf>
    <xf numFmtId="10" fontId="0" fillId="0" borderId="0" xfId="0" applyNumberFormat="1" applyFill="1"/>
    <xf numFmtId="10" fontId="11" fillId="0" borderId="0" xfId="0" applyNumberFormat="1" applyFont="1" applyFill="1"/>
    <xf numFmtId="0" fontId="11" fillId="0" borderId="0" xfId="0" applyFont="1" applyFill="1"/>
    <xf numFmtId="0" fontId="0" fillId="0" borderId="0" xfId="0" applyFill="1" applyAlignment="1">
      <alignment horizontal="center"/>
    </xf>
    <xf numFmtId="0" fontId="14" fillId="0" borderId="0" xfId="0" applyFont="1" applyFill="1"/>
    <xf numFmtId="0" fontId="11" fillId="0" borderId="1" xfId="0" applyFont="1" applyBorder="1"/>
    <xf numFmtId="0" fontId="11" fillId="0" borderId="2" xfId="0" applyFont="1" applyBorder="1"/>
    <xf numFmtId="0" fontId="0" fillId="0" borderId="0" xfId="0" applyFill="1" applyBorder="1"/>
    <xf numFmtId="0" fontId="0" fillId="0" borderId="0" xfId="0" applyAlignment="1">
      <alignment horizontal="center"/>
    </xf>
    <xf numFmtId="9" fontId="0" fillId="0" borderId="0" xfId="0" applyNumberFormat="1" applyAlignment="1">
      <alignment horizontal="center"/>
    </xf>
    <xf numFmtId="9" fontId="0" fillId="0" borderId="0" xfId="0" applyNumberFormat="1"/>
    <xf numFmtId="0" fontId="0" fillId="2" borderId="3" xfId="0" applyFill="1" applyBorder="1"/>
    <xf numFmtId="0" fontId="0" fillId="0" borderId="3" xfId="0" applyBorder="1"/>
    <xf numFmtId="0" fontId="0" fillId="0" borderId="2" xfId="0" applyBorder="1"/>
    <xf numFmtId="0" fontId="0" fillId="2" borderId="2" xfId="0" applyFill="1" applyBorder="1"/>
    <xf numFmtId="0" fontId="0" fillId="0" borderId="1" xfId="0" applyBorder="1"/>
    <xf numFmtId="0" fontId="0" fillId="2" borderId="1" xfId="0" applyFill="1" applyBorder="1"/>
    <xf numFmtId="0" fontId="11" fillId="0" borderId="3" xfId="0" applyFont="1" applyFill="1" applyBorder="1" applyAlignment="1">
      <alignment horizontal="center"/>
    </xf>
    <xf numFmtId="0" fontId="11" fillId="0" borderId="2" xfId="0" applyNumberFormat="1" applyFont="1" applyBorder="1"/>
    <xf numFmtId="0" fontId="11" fillId="0" borderId="2" xfId="0" applyNumberFormat="1" applyFont="1" applyBorder="1" applyProtection="1">
      <protection locked="0"/>
    </xf>
    <xf numFmtId="0" fontId="17" fillId="0" borderId="0" xfId="0" applyFont="1"/>
    <xf numFmtId="0" fontId="14" fillId="0" borderId="1" xfId="0" applyFont="1" applyFill="1" applyBorder="1"/>
    <xf numFmtId="0" fontId="8" fillId="0" borderId="1" xfId="0" applyFont="1" applyFill="1" applyBorder="1"/>
    <xf numFmtId="0" fontId="3" fillId="0" borderId="1" xfId="0" applyFont="1" applyFill="1" applyBorder="1" applyAlignment="1">
      <alignment horizontal="center" wrapText="1"/>
    </xf>
    <xf numFmtId="0" fontId="14" fillId="0" borderId="1" xfId="0" applyFont="1" applyFill="1" applyBorder="1" applyAlignment="1">
      <alignment horizontal="center"/>
    </xf>
    <xf numFmtId="0" fontId="11" fillId="0" borderId="1" xfId="0" applyFont="1" applyFill="1" applyBorder="1"/>
    <xf numFmtId="0" fontId="13" fillId="0" borderId="1" xfId="0" applyFont="1" applyFill="1" applyBorder="1" applyAlignment="1">
      <alignment horizontal="center"/>
    </xf>
    <xf numFmtId="0" fontId="2" fillId="0" borderId="1" xfId="0" applyFont="1" applyFill="1" applyBorder="1" applyAlignment="1">
      <alignment horizontal="center"/>
    </xf>
    <xf numFmtId="9" fontId="13" fillId="0" borderId="1" xfId="2" applyNumberFormat="1" applyFont="1" applyFill="1" applyBorder="1" applyAlignment="1">
      <alignment horizontal="center"/>
    </xf>
    <xf numFmtId="0" fontId="3" fillId="0" borderId="1" xfId="0" applyFont="1" applyFill="1" applyBorder="1" applyAlignment="1">
      <alignment horizontal="center"/>
    </xf>
    <xf numFmtId="0" fontId="0" fillId="0" borderId="1" xfId="0" applyFill="1" applyBorder="1" applyAlignment="1">
      <alignment horizontal="center" wrapText="1"/>
    </xf>
    <xf numFmtId="0" fontId="0" fillId="3" borderId="0" xfId="0" applyFill="1"/>
    <xf numFmtId="0" fontId="0" fillId="3" borderId="0" xfId="0" applyFill="1" applyAlignment="1">
      <alignment horizontal="center"/>
    </xf>
    <xf numFmtId="9" fontId="0" fillId="3" borderId="0" xfId="0" applyNumberFormat="1" applyFill="1"/>
    <xf numFmtId="0" fontId="14" fillId="0" borderId="0" xfId="0" applyFont="1" applyAlignment="1">
      <alignment horizontal="left"/>
    </xf>
    <xf numFmtId="0" fontId="3" fillId="0" borderId="0" xfId="0" applyFont="1" applyFill="1" applyBorder="1" applyAlignment="1">
      <alignment horizontal="center" wrapText="1"/>
    </xf>
    <xf numFmtId="0" fontId="11" fillId="0" borderId="0" xfId="0" applyFont="1" applyAlignment="1">
      <alignment horizontal="center"/>
    </xf>
    <xf numFmtId="0" fontId="0" fillId="0" borderId="1" xfId="0" applyBorder="1" applyAlignment="1">
      <alignment horizontal="center"/>
    </xf>
    <xf numFmtId="9" fontId="0" fillId="0" borderId="1" xfId="0" applyNumberFormat="1" applyBorder="1"/>
    <xf numFmtId="0" fontId="0" fillId="0" borderId="0" xfId="0" applyFill="1" applyAlignment="1">
      <alignment horizontal="left"/>
    </xf>
    <xf numFmtId="0" fontId="14" fillId="0" borderId="0" xfId="0" applyFont="1" applyFill="1" applyBorder="1" applyAlignment="1">
      <alignment horizontal="center"/>
    </xf>
    <xf numFmtId="0" fontId="11" fillId="0" borderId="0" xfId="0" applyFont="1" applyFill="1" applyBorder="1" applyAlignment="1">
      <alignment horizontal="center"/>
    </xf>
    <xf numFmtId="0" fontId="11" fillId="0" borderId="0" xfId="0" applyFont="1" applyBorder="1"/>
    <xf numFmtId="0" fontId="14" fillId="0" borderId="0" xfId="0" applyFont="1" applyBorder="1"/>
    <xf numFmtId="0" fontId="14" fillId="0" borderId="0" xfId="0" applyFont="1" applyBorder="1" applyAlignment="1">
      <alignment horizontal="center"/>
    </xf>
    <xf numFmtId="164" fontId="14" fillId="0" borderId="0" xfId="0" applyNumberFormat="1" applyFont="1" applyBorder="1"/>
    <xf numFmtId="9" fontId="13" fillId="0" borderId="0" xfId="2" applyNumberFormat="1" applyFont="1" applyFill="1" applyBorder="1" applyAlignment="1">
      <alignment horizontal="center"/>
    </xf>
    <xf numFmtId="1" fontId="14" fillId="0" borderId="0" xfId="0" applyNumberFormat="1" applyFont="1" applyFill="1" applyBorder="1" applyAlignment="1" applyProtection="1">
      <alignment horizontal="center"/>
      <protection locked="0"/>
    </xf>
    <xf numFmtId="9" fontId="14" fillId="0" borderId="0" xfId="2" applyNumberFormat="1" applyFont="1" applyFill="1" applyBorder="1" applyAlignment="1">
      <alignment horizontal="center"/>
    </xf>
    <xf numFmtId="10" fontId="14" fillId="0" borderId="0" xfId="0" applyNumberFormat="1" applyFont="1" applyFill="1" applyBorder="1"/>
    <xf numFmtId="1" fontId="15" fillId="0" borderId="0" xfId="0" applyNumberFormat="1" applyFont="1" applyFill="1" applyBorder="1" applyAlignment="1" applyProtection="1">
      <alignment horizontal="center"/>
      <protection locked="0"/>
    </xf>
    <xf numFmtId="0" fontId="0" fillId="0" borderId="4" xfId="0" applyFill="1" applyBorder="1"/>
    <xf numFmtId="0" fontId="9" fillId="0" borderId="5" xfId="0" applyFont="1" applyFill="1" applyBorder="1"/>
    <xf numFmtId="0" fontId="14" fillId="0" borderId="6" xfId="0" applyFont="1" applyFill="1" applyBorder="1" applyAlignment="1">
      <alignment horizontal="center"/>
    </xf>
    <xf numFmtId="0" fontId="0" fillId="0" borderId="7" xfId="0" applyFill="1" applyBorder="1"/>
    <xf numFmtId="0" fontId="3" fillId="0" borderId="8" xfId="0" applyFont="1" applyFill="1" applyBorder="1" applyAlignment="1">
      <alignment horizontal="center" wrapText="1"/>
    </xf>
    <xf numFmtId="0" fontId="11" fillId="0" borderId="7" xfId="0" applyFont="1" applyFill="1" applyBorder="1"/>
    <xf numFmtId="0" fontId="3" fillId="0" borderId="8" xfId="0" applyFont="1" applyFill="1" applyBorder="1" applyAlignment="1">
      <alignment horizontal="center"/>
    </xf>
    <xf numFmtId="0" fontId="0" fillId="0" borderId="9" xfId="0" applyFill="1" applyBorder="1" applyAlignment="1">
      <alignment horizontal="center"/>
    </xf>
    <xf numFmtId="0" fontId="14" fillId="0" borderId="10" xfId="0" applyFont="1" applyFill="1" applyBorder="1" applyAlignment="1">
      <alignment horizontal="center"/>
    </xf>
    <xf numFmtId="0" fontId="0" fillId="0" borderId="11" xfId="0" applyFill="1" applyBorder="1" applyAlignment="1">
      <alignment horizontal="center"/>
    </xf>
    <xf numFmtId="0" fontId="11" fillId="0" borderId="6" xfId="0" applyFont="1" applyBorder="1"/>
    <xf numFmtId="1" fontId="14" fillId="0" borderId="6" xfId="0" applyNumberFormat="1" applyFont="1" applyFill="1" applyBorder="1" applyAlignment="1" applyProtection="1">
      <alignment horizontal="center"/>
      <protection locked="0"/>
    </xf>
    <xf numFmtId="9" fontId="14" fillId="0" borderId="6" xfId="2" applyNumberFormat="1" applyFont="1" applyFill="1" applyBorder="1" applyAlignment="1">
      <alignment horizontal="center"/>
    </xf>
    <xf numFmtId="10" fontId="14" fillId="0" borderId="6" xfId="0" applyNumberFormat="1" applyFont="1" applyFill="1" applyBorder="1"/>
    <xf numFmtId="0" fontId="11" fillId="0" borderId="6" xfId="0" applyFont="1" applyFill="1" applyBorder="1" applyAlignment="1">
      <alignment horizontal="center"/>
    </xf>
    <xf numFmtId="9" fontId="13" fillId="0" borderId="6" xfId="2" applyNumberFormat="1" applyFont="1" applyFill="1" applyBorder="1" applyAlignment="1">
      <alignment horizontal="center"/>
    </xf>
    <xf numFmtId="0" fontId="14" fillId="0" borderId="12" xfId="0" applyFont="1" applyFill="1" applyBorder="1" applyAlignment="1">
      <alignment horizontal="center"/>
    </xf>
    <xf numFmtId="0" fontId="11" fillId="4" borderId="1" xfId="0" applyFont="1" applyFill="1" applyBorder="1"/>
    <xf numFmtId="0" fontId="11" fillId="0" borderId="1" xfId="0" applyFont="1" applyFill="1" applyBorder="1" applyAlignment="1">
      <alignment horizontal="center"/>
    </xf>
    <xf numFmtId="0" fontId="0" fillId="0" borderId="0" xfId="0" applyFill="1" applyBorder="1" applyAlignment="1">
      <alignment horizontal="left" vertical="center"/>
    </xf>
    <xf numFmtId="0" fontId="11" fillId="0" borderId="0" xfId="0" applyFont="1" applyFill="1" applyBorder="1" applyAlignment="1" applyProtection="1">
      <alignment horizontal="left" vertical="center"/>
      <protection locked="0"/>
    </xf>
    <xf numFmtId="0" fontId="14" fillId="0" borderId="0" xfId="0" applyFont="1" applyFill="1" applyBorder="1" applyAlignment="1">
      <alignment horizontal="left" vertical="center"/>
    </xf>
    <xf numFmtId="15" fontId="14" fillId="0" borderId="0" xfId="0" applyNumberFormat="1" applyFont="1" applyFill="1" applyBorder="1" applyAlignment="1">
      <alignment horizontal="left" vertical="center"/>
    </xf>
    <xf numFmtId="0" fontId="14" fillId="0" borderId="0" xfId="0" applyFont="1" applyBorder="1" applyAlignment="1">
      <alignment horizontal="left" vertical="center"/>
    </xf>
    <xf numFmtId="0" fontId="12"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1" fillId="0" borderId="1" xfId="0" applyFont="1" applyFill="1" applyBorder="1" applyAlignment="1">
      <alignment wrapText="1"/>
    </xf>
    <xf numFmtId="0" fontId="14" fillId="0" borderId="0" xfId="0" applyFont="1" applyFill="1" applyAlignment="1">
      <alignment horizontal="center" wrapText="1"/>
    </xf>
    <xf numFmtId="0" fontId="14" fillId="0" borderId="0" xfId="0" applyFont="1" applyFill="1" applyAlignment="1">
      <alignment horizontal="left"/>
    </xf>
    <xf numFmtId="0" fontId="14" fillId="0" borderId="0" xfId="0" applyFont="1"/>
    <xf numFmtId="0" fontId="11" fillId="0" borderId="0" xfId="0" applyFont="1" applyBorder="1" applyAlignment="1">
      <alignment wrapText="1"/>
    </xf>
    <xf numFmtId="0" fontId="17" fillId="0" borderId="0" xfId="0" applyFont="1" applyBorder="1"/>
    <xf numFmtId="0" fontId="0" fillId="2" borderId="14" xfId="0" applyFill="1" applyBorder="1"/>
    <xf numFmtId="0" fontId="11" fillId="0" borderId="0" xfId="0" applyFont="1" applyBorder="1" applyAlignment="1">
      <alignment horizontal="center"/>
    </xf>
    <xf numFmtId="0" fontId="18" fillId="4" borderId="1" xfId="0" applyFont="1" applyFill="1" applyBorder="1" applyAlignment="1">
      <alignment horizontal="center"/>
    </xf>
    <xf numFmtId="0" fontId="3" fillId="4" borderId="1" xfId="0" applyFont="1" applyFill="1" applyBorder="1" applyAlignment="1">
      <alignment horizontal="center" wrapText="1"/>
    </xf>
    <xf numFmtId="0" fontId="14" fillId="4" borderId="1" xfId="0" applyFont="1" applyFill="1" applyBorder="1" applyAlignment="1">
      <alignment horizontal="center"/>
    </xf>
    <xf numFmtId="0" fontId="3" fillId="5" borderId="1" xfId="0" applyFont="1" applyFill="1" applyBorder="1" applyAlignment="1">
      <alignment horizontal="center" wrapText="1"/>
    </xf>
    <xf numFmtId="0" fontId="14" fillId="5" borderId="1" xfId="0" applyFont="1" applyFill="1" applyBorder="1" applyAlignment="1">
      <alignment horizontal="center"/>
    </xf>
    <xf numFmtId="0" fontId="14" fillId="5" borderId="1" xfId="0" applyFont="1" applyFill="1" applyBorder="1"/>
    <xf numFmtId="0" fontId="0" fillId="6" borderId="5" xfId="0" applyFill="1" applyBorder="1" applyAlignment="1"/>
    <xf numFmtId="0" fontId="0" fillId="6" borderId="15" xfId="0" applyFill="1" applyBorder="1"/>
    <xf numFmtId="1" fontId="3" fillId="0" borderId="0" xfId="0" applyNumberFormat="1" applyFont="1" applyFill="1" applyBorder="1" applyAlignment="1">
      <alignment horizontal="center"/>
    </xf>
    <xf numFmtId="0" fontId="14" fillId="0" borderId="2" xfId="0" applyFont="1" applyBorder="1"/>
    <xf numFmtId="0" fontId="3" fillId="0" borderId="0" xfId="0" applyFont="1" applyAlignment="1">
      <alignment horizontal="center"/>
    </xf>
    <xf numFmtId="0" fontId="3" fillId="3" borderId="0" xfId="0" applyFont="1" applyFill="1" applyAlignment="1">
      <alignment horizontal="center"/>
    </xf>
    <xf numFmtId="0" fontId="3" fillId="0" borderId="1" xfId="0" applyFont="1" applyBorder="1" applyAlignment="1">
      <alignment horizontal="center"/>
    </xf>
    <xf numFmtId="0" fontId="14" fillId="0" borderId="1" xfId="1" applyFont="1" applyFill="1" applyBorder="1" applyAlignment="1" applyProtection="1">
      <alignment horizontal="center"/>
    </xf>
    <xf numFmtId="0" fontId="20" fillId="0" borderId="1" xfId="1" applyFont="1" applyFill="1" applyBorder="1" applyAlignment="1" applyProtection="1">
      <alignment horizontal="center"/>
    </xf>
    <xf numFmtId="0" fontId="14" fillId="0" borderId="1" xfId="1" applyFont="1" applyFill="1" applyBorder="1" applyAlignment="1" applyProtection="1">
      <alignment horizontal="center" vertical="center"/>
    </xf>
    <xf numFmtId="0" fontId="20" fillId="0" borderId="1" xfId="1" applyFont="1" applyFill="1" applyBorder="1" applyAlignment="1" applyProtection="1">
      <alignment horizontal="center" vertical="center"/>
    </xf>
    <xf numFmtId="0" fontId="21" fillId="0" borderId="1" xfId="0" applyFont="1" applyBorder="1" applyAlignment="1">
      <alignment horizontal="center" vertical="center"/>
    </xf>
    <xf numFmtId="0" fontId="14" fillId="0" borderId="1" xfId="0" applyFont="1" applyBorder="1" applyAlignment="1">
      <alignment horizontal="center"/>
    </xf>
    <xf numFmtId="0" fontId="20" fillId="0" borderId="1" xfId="1" applyFont="1" applyBorder="1" applyAlignment="1" applyProtection="1">
      <alignment horizontal="center"/>
    </xf>
    <xf numFmtId="0" fontId="14" fillId="0" borderId="1" xfId="1" applyFont="1" applyBorder="1" applyAlignment="1" applyProtection="1">
      <alignment horizontal="center"/>
    </xf>
    <xf numFmtId="0" fontId="21" fillId="0" borderId="1" xfId="0" applyFont="1" applyBorder="1" applyAlignment="1">
      <alignment horizontal="center"/>
    </xf>
    <xf numFmtId="0" fontId="14" fillId="0" borderId="1" xfId="0" applyFont="1" applyBorder="1" applyAlignment="1">
      <alignment horizontal="center" vertical="center"/>
    </xf>
    <xf numFmtId="0" fontId="14" fillId="8" borderId="0" xfId="0" applyFont="1" applyFill="1" applyBorder="1" applyAlignment="1">
      <alignment horizontal="center" vertical="center"/>
    </xf>
    <xf numFmtId="0" fontId="14" fillId="0" borderId="23" xfId="1" applyFont="1" applyFill="1" applyBorder="1" applyAlignment="1" applyProtection="1">
      <alignment horizontal="center"/>
    </xf>
    <xf numFmtId="0" fontId="20" fillId="0" borderId="23" xfId="1" applyFont="1" applyFill="1" applyBorder="1" applyAlignment="1" applyProtection="1">
      <alignment horizontal="center"/>
    </xf>
    <xf numFmtId="0" fontId="14" fillId="8" borderId="1" xfId="0" applyFont="1" applyFill="1" applyBorder="1" applyAlignment="1">
      <alignment horizontal="center" vertical="center"/>
    </xf>
    <xf numFmtId="0" fontId="22" fillId="0" borderId="0" xfId="0" applyFont="1" applyBorder="1"/>
    <xf numFmtId="0" fontId="22" fillId="0" borderId="13" xfId="0" applyFont="1" applyBorder="1" applyAlignment="1">
      <alignment horizontal="center" vertical="center"/>
    </xf>
    <xf numFmtId="0" fontId="22" fillId="0" borderId="13" xfId="0" applyFont="1" applyBorder="1" applyAlignment="1">
      <alignment horizontal="center" vertical="center" wrapText="1"/>
    </xf>
    <xf numFmtId="0" fontId="22" fillId="0" borderId="0" xfId="0" applyFont="1" applyBorder="1" applyAlignment="1">
      <alignment horizontal="center" vertical="center"/>
    </xf>
    <xf numFmtId="0" fontId="20" fillId="0" borderId="24" xfId="1" applyFont="1" applyBorder="1" applyAlignment="1" applyProtection="1">
      <alignment horizontal="center"/>
    </xf>
    <xf numFmtId="0" fontId="10" fillId="0" borderId="1" xfId="1" applyBorder="1" applyAlignment="1" applyProtection="1">
      <alignment horizontal="center" vertical="center"/>
    </xf>
    <xf numFmtId="164" fontId="14"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0" fontId="14" fillId="0" borderId="23" xfId="0" applyFont="1" applyBorder="1" applyAlignment="1">
      <alignment horizontal="center"/>
    </xf>
    <xf numFmtId="0" fontId="14" fillId="0" borderId="2" xfId="0" applyFont="1" applyBorder="1" applyAlignment="1">
      <alignment horizontal="center"/>
    </xf>
    <xf numFmtId="0" fontId="14" fillId="0" borderId="25" xfId="0" applyFont="1" applyBorder="1" applyAlignment="1">
      <alignment horizontal="center"/>
    </xf>
    <xf numFmtId="0" fontId="14" fillId="0" borderId="25" xfId="0" applyFont="1" applyBorder="1" applyAlignment="1">
      <alignment horizontal="center" vertical="center"/>
    </xf>
    <xf numFmtId="0" fontId="21" fillId="0" borderId="25" xfId="0" applyFont="1" applyBorder="1" applyAlignment="1">
      <alignment horizontal="center"/>
    </xf>
    <xf numFmtId="0" fontId="21" fillId="0" borderId="2" xfId="0" applyFont="1" applyBorder="1" applyAlignment="1">
      <alignment horizontal="center"/>
    </xf>
    <xf numFmtId="17" fontId="14" fillId="0" borderId="25" xfId="0" applyNumberFormat="1" applyFont="1" applyBorder="1" applyAlignment="1">
      <alignment horizontal="center"/>
    </xf>
    <xf numFmtId="0" fontId="21" fillId="0" borderId="25" xfId="0" applyFont="1" applyBorder="1" applyAlignment="1">
      <alignment horizontal="center" vertical="center"/>
    </xf>
    <xf numFmtId="0" fontId="20" fillId="0" borderId="26" xfId="1" applyFont="1" applyFill="1" applyBorder="1" applyAlignment="1" applyProtection="1">
      <alignment horizontal="center"/>
    </xf>
    <xf numFmtId="0" fontId="14" fillId="0" borderId="26" xfId="0" applyFont="1" applyBorder="1" applyAlignment="1">
      <alignment horizontal="center" vertical="center"/>
    </xf>
    <xf numFmtId="0" fontId="14" fillId="0" borderId="26" xfId="1" applyFont="1" applyFill="1" applyBorder="1" applyAlignment="1" applyProtection="1">
      <alignment horizontal="center"/>
    </xf>
    <xf numFmtId="0" fontId="14" fillId="0" borderId="26" xfId="1" applyFont="1" applyBorder="1" applyAlignment="1" applyProtection="1">
      <alignment horizontal="center"/>
    </xf>
    <xf numFmtId="0" fontId="20" fillId="0" borderId="2" xfId="1" applyFont="1" applyFill="1" applyBorder="1" applyAlignment="1" applyProtection="1">
      <alignment horizontal="center"/>
    </xf>
    <xf numFmtId="0" fontId="14" fillId="0" borderId="2" xfId="0" applyFont="1" applyBorder="1" applyAlignment="1">
      <alignment horizontal="center" vertical="center"/>
    </xf>
    <xf numFmtId="0" fontId="20" fillId="0" borderId="2" xfId="1" applyFont="1" applyBorder="1" applyAlignment="1" applyProtection="1">
      <alignment horizontal="center"/>
    </xf>
    <xf numFmtId="17" fontId="14" fillId="0" borderId="1" xfId="1" applyNumberFormat="1" applyFont="1" applyBorder="1" applyAlignment="1" applyProtection="1">
      <alignment horizontal="center"/>
    </xf>
    <xf numFmtId="0" fontId="18" fillId="4" borderId="1" xfId="0" applyFont="1" applyFill="1" applyBorder="1" applyAlignment="1">
      <alignment horizontal="center"/>
    </xf>
    <xf numFmtId="0" fontId="14" fillId="7" borderId="5" xfId="0" applyFont="1" applyFill="1" applyBorder="1" applyAlignment="1">
      <alignment horizontal="center"/>
    </xf>
    <xf numFmtId="0" fontId="14" fillId="6" borderId="5" xfId="0" applyFont="1" applyFill="1" applyBorder="1" applyAlignment="1">
      <alignment horizontal="center"/>
    </xf>
    <xf numFmtId="0" fontId="14" fillId="0" borderId="0" xfId="0" applyFont="1" applyFill="1" applyBorder="1" applyAlignment="1">
      <alignment horizontal="left" vertical="center"/>
    </xf>
    <xf numFmtId="0" fontId="14" fillId="0" borderId="6" xfId="0" applyFont="1" applyBorder="1" applyAlignment="1">
      <alignment horizontal="left" vertical="center"/>
    </xf>
    <xf numFmtId="0" fontId="12" fillId="0" borderId="0" xfId="0" applyFont="1" applyFill="1" applyAlignment="1">
      <alignment horizontal="center" wrapText="1"/>
    </xf>
    <xf numFmtId="0" fontId="11" fillId="4" borderId="0" xfId="0" applyFont="1" applyFill="1" applyAlignment="1">
      <alignment horizontal="center"/>
    </xf>
    <xf numFmtId="0" fontId="11" fillId="4" borderId="0" xfId="0" applyFont="1" applyFill="1" applyAlignment="1">
      <alignment horizontal="center" wrapText="1"/>
    </xf>
    <xf numFmtId="0" fontId="14" fillId="3" borderId="0" xfId="0" applyFont="1" applyFill="1" applyBorder="1" applyAlignment="1">
      <alignment horizontal="center"/>
    </xf>
    <xf numFmtId="0" fontId="0" fillId="0" borderId="0" xfId="0" applyAlignment="1">
      <alignment horizontal="center"/>
    </xf>
    <xf numFmtId="0" fontId="14" fillId="0" borderId="0" xfId="0" applyFont="1" applyAlignment="1">
      <alignment horizontal="center"/>
    </xf>
    <xf numFmtId="14" fontId="14" fillId="0" borderId="0" xfId="0" applyNumberFormat="1" applyFont="1" applyFill="1" applyAlignment="1">
      <alignment horizontal="center"/>
    </xf>
    <xf numFmtId="0" fontId="14" fillId="0" borderId="0" xfId="0" applyFont="1" applyBorder="1" applyAlignment="1">
      <alignment horizontal="center" wrapText="1"/>
    </xf>
    <xf numFmtId="15" fontId="11" fillId="0" borderId="14" xfId="0" applyNumberFormat="1" applyFont="1" applyBorder="1" applyAlignment="1">
      <alignment horizontal="center"/>
    </xf>
    <xf numFmtId="0" fontId="11" fillId="0" borderId="14" xfId="0" applyFont="1" applyBorder="1" applyAlignment="1">
      <alignment horizontal="center"/>
    </xf>
    <xf numFmtId="0" fontId="11" fillId="0" borderId="0" xfId="0" applyFont="1" applyBorder="1" applyAlignment="1">
      <alignment horizontal="center"/>
    </xf>
    <xf numFmtId="0" fontId="14" fillId="0" borderId="0" xfId="0" applyFont="1" applyBorder="1" applyAlignment="1">
      <alignment horizontal="center"/>
    </xf>
    <xf numFmtId="0" fontId="14" fillId="0" borderId="16" xfId="0" applyFont="1" applyBorder="1" applyAlignment="1" applyProtection="1">
      <protection locked="0"/>
    </xf>
    <xf numFmtId="0" fontId="0" fillId="0" borderId="16" xfId="0" applyBorder="1" applyAlignment="1"/>
    <xf numFmtId="0" fontId="11" fillId="0" borderId="17" xfId="0" applyFont="1" applyBorder="1" applyAlignment="1">
      <alignment horizontal="center"/>
    </xf>
    <xf numFmtId="15" fontId="11" fillId="0" borderId="18" xfId="0" applyNumberFormat="1" applyFont="1" applyBorder="1" applyAlignment="1">
      <alignment horizontal="center"/>
    </xf>
    <xf numFmtId="0" fontId="11" fillId="0" borderId="19" xfId="0" applyFont="1" applyBorder="1" applyAlignment="1">
      <alignment horizontal="center"/>
    </xf>
    <xf numFmtId="15" fontId="11" fillId="0" borderId="19" xfId="0" applyNumberFormat="1"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'Post Test Improvement'!$C$4</c:f>
              <c:strCache>
                <c:ptCount val="1"/>
                <c:pt idx="0">
                  <c:v>Pre-Test Score</c:v>
                </c:pt>
              </c:strCache>
            </c:strRef>
          </c:tx>
          <c:spPr>
            <a:ln w="12700">
              <a:solidFill>
                <a:srgbClr val="000080"/>
              </a:solidFill>
              <a:prstDash val="solid"/>
            </a:ln>
          </c:spPr>
          <c:invertIfNegative val="0"/>
          <c:val>
            <c:numRef>
              <c:f>'Post Test Improvement'!$C$5:$C$34</c:f>
              <c:numCache>
                <c:formatCode>0</c:formatCode>
                <c:ptCount val="30"/>
                <c:pt idx="0">
                  <c:v>20</c:v>
                </c:pt>
                <c:pt idx="1">
                  <c:v>20</c:v>
                </c:pt>
                <c:pt idx="2">
                  <c:v>20</c:v>
                </c:pt>
                <c:pt idx="3">
                  <c:v>20</c:v>
                </c:pt>
                <c:pt idx="4">
                  <c:v>40</c:v>
                </c:pt>
                <c:pt idx="5">
                  <c:v>20</c:v>
                </c:pt>
                <c:pt idx="6">
                  <c:v>20</c:v>
                </c:pt>
                <c:pt idx="7">
                  <c:v>20</c:v>
                </c:pt>
                <c:pt idx="8">
                  <c:v>30</c:v>
                </c:pt>
                <c:pt idx="9">
                  <c:v>30</c:v>
                </c:pt>
                <c:pt idx="10">
                  <c:v>30</c:v>
                </c:pt>
                <c:pt idx="11">
                  <c:v>20</c:v>
                </c:pt>
                <c:pt idx="12">
                  <c:v>10</c:v>
                </c:pt>
                <c:pt idx="13">
                  <c:v>20</c:v>
                </c:pt>
                <c:pt idx="14">
                  <c:v>20</c:v>
                </c:pt>
                <c:pt idx="15">
                  <c:v>30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D7C2-462C-8146-9A5692B4DEF1}"/>
            </c:ext>
          </c:extLst>
        </c:ser>
        <c:ser>
          <c:idx val="1"/>
          <c:order val="1"/>
          <c:tx>
            <c:strRef>
              <c:f>'Post Test Improvement'!$D$4</c:f>
              <c:strCache>
                <c:ptCount val="1"/>
                <c:pt idx="0">
                  <c:v>Post Test Score</c:v>
                </c:pt>
              </c:strCache>
            </c:strRef>
          </c:tx>
          <c:spPr>
            <a:ln w="12700">
              <a:solidFill>
                <a:srgbClr val="00FFFF"/>
              </a:solidFill>
              <a:prstDash val="solid"/>
            </a:ln>
          </c:spPr>
          <c:invertIfNegative val="0"/>
          <c:val>
            <c:numRef>
              <c:f>'Post Test Improvement'!$D$5:$D$34</c:f>
              <c:numCache>
                <c:formatCode>0</c:formatCode>
                <c:ptCount val="30"/>
                <c:pt idx="0">
                  <c:v>100</c:v>
                </c:pt>
                <c:pt idx="1">
                  <c:v>100</c:v>
                </c:pt>
                <c:pt idx="2">
                  <c:v>100</c:v>
                </c:pt>
                <c:pt idx="3">
                  <c:v>100</c:v>
                </c:pt>
                <c:pt idx="4">
                  <c:v>100</c:v>
                </c:pt>
                <c:pt idx="5">
                  <c:v>100</c:v>
                </c:pt>
                <c:pt idx="6">
                  <c:v>100</c:v>
                </c:pt>
                <c:pt idx="7">
                  <c:v>100</c:v>
                </c:pt>
                <c:pt idx="8">
                  <c:v>90</c:v>
                </c:pt>
                <c:pt idx="9">
                  <c:v>100</c:v>
                </c:pt>
                <c:pt idx="10">
                  <c:v>100</c:v>
                </c:pt>
                <c:pt idx="11">
                  <c:v>100</c:v>
                </c:pt>
                <c:pt idx="12">
                  <c:v>100</c:v>
                </c:pt>
                <c:pt idx="13">
                  <c:v>100</c:v>
                </c:pt>
                <c:pt idx="14">
                  <c:v>100</c:v>
                </c:pt>
                <c:pt idx="15">
                  <c:v>100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7C2-462C-8146-9A5692B4DEF1}"/>
            </c:ext>
          </c:extLst>
        </c:ser>
        <c:dLbls>
          <c:showLegendKey val="0"/>
          <c:showVal val="0"/>
          <c:showCatName val="0"/>
          <c:showSerName val="0"/>
          <c:showPercent val="0"/>
          <c:showBubbleSize val="0"/>
        </c:dLbls>
        <c:gapWidth val="75"/>
        <c:axId val="264437936"/>
        <c:axId val="1"/>
      </c:barChart>
      <c:catAx>
        <c:axId val="264437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4437936"/>
        <c:crosses val="autoZero"/>
        <c:crossBetween val="between"/>
      </c:valAx>
      <c:spPr>
        <a:noFill/>
        <a:ln w="25400">
          <a:noFill/>
        </a:ln>
      </c:spPr>
    </c:plotArea>
    <c:legend>
      <c:legendPos val="b"/>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114300</xdr:colOff>
      <xdr:row>3</xdr:row>
      <xdr:rowOff>215900</xdr:rowOff>
    </xdr:from>
    <xdr:to>
      <xdr:col>13</xdr:col>
      <xdr:colOff>25400</xdr:colOff>
      <xdr:row>25</xdr:row>
      <xdr:rowOff>38100</xdr:rowOff>
    </xdr:to>
    <xdr:graphicFrame macro="">
      <xdr:nvGraphicFramePr>
        <xdr:cNvPr id="82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abSelected="1" zoomScaleNormal="100" workbookViewId="0">
      <pane ySplit="2" topLeftCell="A3" activePane="bottomLeft" state="frozen"/>
      <selection pane="bottomLeft" activeCell="I12" sqref="I12"/>
    </sheetView>
  </sheetViews>
  <sheetFormatPr defaultColWidth="21.54296875" defaultRowHeight="13" x14ac:dyDescent="0.3"/>
  <cols>
    <col min="1" max="1" width="3" style="48" bestFit="1" customWidth="1"/>
    <col min="2" max="2" width="8" style="48" customWidth="1"/>
    <col min="3" max="3" width="23.81640625" style="90" customWidth="1"/>
    <col min="4" max="4" width="16.6328125" style="90" customWidth="1"/>
    <col min="5" max="5" width="5" style="48" customWidth="1"/>
    <col min="6" max="6" width="8" style="48" customWidth="1"/>
    <col min="7" max="7" width="15.36328125" style="48" customWidth="1"/>
    <col min="8" max="8" width="24.36328125" style="48" customWidth="1"/>
    <col min="9" max="9" width="17.36328125" style="48" customWidth="1"/>
    <col min="10" max="10" width="15.36328125" style="48" customWidth="1"/>
    <col min="11" max="11" width="11.36328125" style="48" customWidth="1"/>
    <col min="12" max="16384" width="21.54296875" style="48"/>
  </cols>
  <sheetData>
    <row r="1" spans="1:11" ht="30.75" customHeight="1" x14ac:dyDescent="0.3">
      <c r="B1" s="11" t="s">
        <v>38</v>
      </c>
      <c r="C1" s="91" t="s">
        <v>73</v>
      </c>
      <c r="D1" s="75" t="s">
        <v>60</v>
      </c>
      <c r="E1" s="142" t="s">
        <v>79</v>
      </c>
      <c r="F1" s="142"/>
      <c r="G1" s="142"/>
      <c r="H1" s="11" t="s">
        <v>40</v>
      </c>
      <c r="I1" s="74" t="s">
        <v>83</v>
      </c>
      <c r="J1" s="11" t="s">
        <v>61</v>
      </c>
      <c r="K1" s="74" t="s">
        <v>70</v>
      </c>
    </row>
    <row r="2" spans="1:11" s="118" customFormat="1" ht="44.5" x14ac:dyDescent="0.3">
      <c r="B2" s="120" t="s">
        <v>76</v>
      </c>
      <c r="C2" s="120" t="s">
        <v>20</v>
      </c>
      <c r="D2" s="120" t="s">
        <v>69</v>
      </c>
      <c r="E2" s="119" t="s">
        <v>21</v>
      </c>
      <c r="F2" s="119" t="s">
        <v>19</v>
      </c>
      <c r="G2" s="119" t="s">
        <v>16</v>
      </c>
      <c r="H2" s="119" t="s">
        <v>66</v>
      </c>
      <c r="I2" s="119" t="s">
        <v>41</v>
      </c>
      <c r="J2" s="120" t="s">
        <v>71</v>
      </c>
      <c r="K2" s="121" t="s">
        <v>67</v>
      </c>
    </row>
    <row r="3" spans="1:11" ht="16" customHeight="1" x14ac:dyDescent="0.3">
      <c r="A3" s="48">
        <v>1</v>
      </c>
      <c r="B3" s="125"/>
      <c r="C3" s="104" t="s">
        <v>84</v>
      </c>
      <c r="D3" s="104" t="s">
        <v>85</v>
      </c>
      <c r="E3" s="113" t="s">
        <v>86</v>
      </c>
      <c r="F3" s="104" t="s">
        <v>75</v>
      </c>
      <c r="G3" s="111" t="s">
        <v>87</v>
      </c>
      <c r="H3" s="111" t="s">
        <v>88</v>
      </c>
      <c r="I3" s="109" t="s">
        <v>89</v>
      </c>
      <c r="J3" s="130" t="s">
        <v>74</v>
      </c>
      <c r="K3" s="123"/>
    </row>
    <row r="4" spans="1:11" ht="18" customHeight="1" x14ac:dyDescent="0.3">
      <c r="A4" s="48">
        <v>2</v>
      </c>
      <c r="B4" s="125"/>
      <c r="C4" s="105" t="s">
        <v>90</v>
      </c>
      <c r="D4" s="105" t="s">
        <v>91</v>
      </c>
      <c r="E4" s="113" t="s">
        <v>86</v>
      </c>
      <c r="F4" s="105" t="s">
        <v>78</v>
      </c>
      <c r="G4" s="110" t="s">
        <v>92</v>
      </c>
      <c r="H4" s="110" t="s">
        <v>88</v>
      </c>
      <c r="I4" s="109" t="s">
        <v>89</v>
      </c>
      <c r="J4" s="130" t="s">
        <v>74</v>
      </c>
      <c r="K4" s="123"/>
    </row>
    <row r="5" spans="1:11" ht="19" customHeight="1" x14ac:dyDescent="0.3">
      <c r="A5" s="48">
        <v>3</v>
      </c>
      <c r="B5" s="125"/>
      <c r="C5" s="105" t="s">
        <v>93</v>
      </c>
      <c r="D5" s="105" t="s">
        <v>94</v>
      </c>
      <c r="E5" s="113" t="s">
        <v>86</v>
      </c>
      <c r="F5" s="105" t="s">
        <v>95</v>
      </c>
      <c r="G5" s="105" t="s">
        <v>96</v>
      </c>
      <c r="H5" s="110" t="s">
        <v>88</v>
      </c>
      <c r="I5" s="109" t="s">
        <v>89</v>
      </c>
      <c r="J5" s="130" t="s">
        <v>74</v>
      </c>
      <c r="K5" s="123"/>
    </row>
    <row r="6" spans="1:11" ht="17.5" customHeight="1" x14ac:dyDescent="0.3">
      <c r="A6" s="48">
        <v>4</v>
      </c>
      <c r="B6" s="125"/>
      <c r="C6" s="109" t="s">
        <v>97</v>
      </c>
      <c r="D6" s="109" t="s">
        <v>98</v>
      </c>
      <c r="E6" s="109" t="s">
        <v>99</v>
      </c>
      <c r="F6" s="109" t="s">
        <v>75</v>
      </c>
      <c r="G6" s="109" t="s">
        <v>100</v>
      </c>
      <c r="H6" s="109" t="s">
        <v>88</v>
      </c>
      <c r="I6" s="105" t="s">
        <v>89</v>
      </c>
      <c r="J6" s="130" t="s">
        <v>74</v>
      </c>
      <c r="K6" s="123"/>
    </row>
    <row r="7" spans="1:11" ht="18.5" customHeight="1" x14ac:dyDescent="0.3">
      <c r="A7" s="48">
        <v>5</v>
      </c>
      <c r="B7" s="125"/>
      <c r="C7" s="113" t="s">
        <v>101</v>
      </c>
      <c r="D7" s="113" t="s">
        <v>102</v>
      </c>
      <c r="E7" s="113" t="s">
        <v>99</v>
      </c>
      <c r="F7" s="109" t="s">
        <v>95</v>
      </c>
      <c r="G7" s="124" t="s">
        <v>103</v>
      </c>
      <c r="H7" s="113" t="s">
        <v>88</v>
      </c>
      <c r="I7" s="105" t="s">
        <v>89</v>
      </c>
      <c r="J7" s="130" t="s">
        <v>74</v>
      </c>
      <c r="K7" s="123"/>
    </row>
    <row r="8" spans="1:11" ht="17" customHeight="1" x14ac:dyDescent="0.3">
      <c r="A8" s="48">
        <v>6</v>
      </c>
      <c r="B8" s="125"/>
      <c r="C8" s="109" t="s">
        <v>104</v>
      </c>
      <c r="D8" s="109" t="s">
        <v>105</v>
      </c>
      <c r="E8" s="109" t="s">
        <v>80</v>
      </c>
      <c r="F8" s="109" t="s">
        <v>75</v>
      </c>
      <c r="G8" s="109" t="s">
        <v>106</v>
      </c>
      <c r="H8" s="112" t="s">
        <v>107</v>
      </c>
      <c r="I8" s="105" t="s">
        <v>89</v>
      </c>
      <c r="J8" s="130" t="s">
        <v>74</v>
      </c>
      <c r="K8" s="123"/>
    </row>
    <row r="9" spans="1:11" ht="18.5" customHeight="1" x14ac:dyDescent="0.3">
      <c r="A9" s="48">
        <v>7</v>
      </c>
      <c r="B9" s="125"/>
      <c r="C9" s="105" t="s">
        <v>108</v>
      </c>
      <c r="D9" s="105" t="s">
        <v>109</v>
      </c>
      <c r="E9" s="113"/>
      <c r="F9" s="105" t="s">
        <v>75</v>
      </c>
      <c r="G9" s="105" t="s">
        <v>110</v>
      </c>
      <c r="H9" s="112" t="s">
        <v>107</v>
      </c>
      <c r="I9" s="105" t="s">
        <v>89</v>
      </c>
      <c r="J9" s="130" t="s">
        <v>74</v>
      </c>
      <c r="K9" s="123"/>
    </row>
    <row r="10" spans="1:11" ht="17.5" customHeight="1" x14ac:dyDescent="0.3">
      <c r="A10" s="48">
        <v>8</v>
      </c>
      <c r="B10" s="125"/>
      <c r="C10" s="134" t="s">
        <v>111</v>
      </c>
      <c r="D10" s="134" t="s">
        <v>112</v>
      </c>
      <c r="E10" s="135" t="s">
        <v>81</v>
      </c>
      <c r="F10" s="136" t="s">
        <v>95</v>
      </c>
      <c r="G10" s="137" t="s">
        <v>113</v>
      </c>
      <c r="H10" s="137" t="s">
        <v>88</v>
      </c>
      <c r="I10" s="137" t="s">
        <v>89</v>
      </c>
      <c r="J10" s="130" t="s">
        <v>74</v>
      </c>
      <c r="K10" s="123"/>
    </row>
    <row r="11" spans="1:11" ht="17" customHeight="1" x14ac:dyDescent="0.3">
      <c r="A11" s="48">
        <v>9</v>
      </c>
      <c r="B11" s="125"/>
      <c r="C11" s="105" t="s">
        <v>114</v>
      </c>
      <c r="D11" s="105" t="s">
        <v>115</v>
      </c>
      <c r="E11" s="113" t="s">
        <v>21</v>
      </c>
      <c r="F11" s="105" t="s">
        <v>75</v>
      </c>
      <c r="G11" s="110" t="s">
        <v>116</v>
      </c>
      <c r="H11" s="110" t="s">
        <v>88</v>
      </c>
      <c r="I11" s="126" t="s">
        <v>117</v>
      </c>
      <c r="J11" s="130" t="s">
        <v>74</v>
      </c>
      <c r="K11" s="123"/>
    </row>
    <row r="12" spans="1:11" ht="17" customHeight="1" x14ac:dyDescent="0.3">
      <c r="A12" s="48">
        <v>10</v>
      </c>
      <c r="B12" s="125"/>
      <c r="C12" s="138" t="s">
        <v>118</v>
      </c>
      <c r="D12" s="138" t="s">
        <v>119</v>
      </c>
      <c r="E12" s="139" t="s">
        <v>82</v>
      </c>
      <c r="F12" s="138" t="s">
        <v>78</v>
      </c>
      <c r="G12" s="140" t="s">
        <v>120</v>
      </c>
      <c r="H12" s="140" t="s">
        <v>88</v>
      </c>
      <c r="I12" s="128" t="s">
        <v>89</v>
      </c>
      <c r="J12" s="130" t="s">
        <v>74</v>
      </c>
      <c r="K12" s="123"/>
    </row>
    <row r="13" spans="1:11" ht="20" customHeight="1" x14ac:dyDescent="0.3">
      <c r="A13" s="48">
        <v>11</v>
      </c>
      <c r="B13" s="125"/>
      <c r="C13" s="105"/>
      <c r="D13" s="105"/>
      <c r="E13" s="113"/>
      <c r="F13" s="104"/>
      <c r="G13" s="111"/>
      <c r="H13" s="141"/>
      <c r="I13" s="128"/>
      <c r="J13" s="130" t="s">
        <v>74</v>
      </c>
      <c r="K13" s="123"/>
    </row>
    <row r="14" spans="1:11" ht="18.5" customHeight="1" x14ac:dyDescent="0.3">
      <c r="A14" s="48">
        <v>12</v>
      </c>
      <c r="B14" s="125"/>
      <c r="C14" s="104"/>
      <c r="D14" s="104"/>
      <c r="E14" s="113"/>
      <c r="F14" s="104"/>
      <c r="G14" s="30"/>
      <c r="H14" s="109"/>
      <c r="I14" s="128"/>
      <c r="J14" s="126" t="s">
        <v>74</v>
      </c>
      <c r="K14" s="123"/>
    </row>
    <row r="15" spans="1:11" ht="17.5" customHeight="1" x14ac:dyDescent="0.3">
      <c r="A15" s="48">
        <v>13</v>
      </c>
      <c r="B15" s="125"/>
      <c r="C15" s="131"/>
      <c r="D15" s="130"/>
      <c r="E15" s="129"/>
      <c r="F15" s="129"/>
      <c r="G15" s="128"/>
      <c r="H15" s="132"/>
      <c r="I15" s="128"/>
      <c r="J15" s="130" t="s">
        <v>74</v>
      </c>
      <c r="K15" s="123"/>
    </row>
    <row r="16" spans="1:11" ht="17" customHeight="1" x14ac:dyDescent="0.3">
      <c r="A16" s="48">
        <v>14</v>
      </c>
      <c r="B16" s="125"/>
      <c r="C16" s="131"/>
      <c r="D16" s="130"/>
      <c r="E16" s="129"/>
      <c r="F16" s="133"/>
      <c r="G16" s="130"/>
      <c r="H16" s="130"/>
      <c r="I16" s="128"/>
      <c r="J16" s="128" t="s">
        <v>74</v>
      </c>
      <c r="K16" s="123"/>
    </row>
    <row r="17" spans="1:11" ht="17.5" customHeight="1" x14ac:dyDescent="0.3">
      <c r="A17" s="48">
        <v>15</v>
      </c>
      <c r="B17" s="125"/>
      <c r="C17" s="131"/>
      <c r="D17" s="130"/>
      <c r="E17" s="129"/>
      <c r="F17" s="133"/>
      <c r="G17" s="130"/>
      <c r="H17" s="130"/>
      <c r="I17" s="128"/>
      <c r="J17" s="130" t="s">
        <v>74</v>
      </c>
      <c r="K17" s="123"/>
    </row>
    <row r="18" spans="1:11" ht="18.5" customHeight="1" x14ac:dyDescent="0.3">
      <c r="A18" s="48">
        <v>16</v>
      </c>
      <c r="B18" s="125"/>
      <c r="C18" s="127"/>
      <c r="D18" s="128"/>
      <c r="E18" s="128"/>
      <c r="F18" s="128"/>
      <c r="G18" s="128"/>
      <c r="H18" s="130"/>
      <c r="I18" s="128"/>
      <c r="J18" s="130" t="s">
        <v>74</v>
      </c>
      <c r="K18" s="123"/>
    </row>
    <row r="19" spans="1:11" ht="16.5" customHeight="1" x14ac:dyDescent="0.3">
      <c r="A19" s="48">
        <v>17</v>
      </c>
      <c r="B19" s="125"/>
      <c r="C19" s="131"/>
      <c r="D19" s="130"/>
      <c r="E19" s="129"/>
      <c r="F19" s="133"/>
      <c r="G19" s="130"/>
      <c r="H19" s="130"/>
      <c r="I19" s="128"/>
      <c r="J19" s="130" t="s">
        <v>74</v>
      </c>
      <c r="K19" s="123"/>
    </row>
    <row r="20" spans="1:11" ht="18.5" customHeight="1" x14ac:dyDescent="0.3">
      <c r="A20" s="48">
        <v>18</v>
      </c>
      <c r="B20" s="125"/>
      <c r="C20" s="127"/>
      <c r="D20" s="128"/>
      <c r="E20" s="128"/>
      <c r="F20" s="128"/>
      <c r="G20" s="128"/>
      <c r="H20" s="130"/>
      <c r="I20" s="128"/>
      <c r="J20" s="130" t="s">
        <v>74</v>
      </c>
      <c r="K20" s="123"/>
    </row>
    <row r="21" spans="1:11" ht="18.5" customHeight="1" x14ac:dyDescent="0.3">
      <c r="A21" s="48">
        <v>19</v>
      </c>
      <c r="B21" s="125"/>
      <c r="C21" s="115"/>
      <c r="D21" s="104"/>
      <c r="E21" s="113"/>
      <c r="F21" s="106"/>
      <c r="G21" s="111"/>
      <c r="H21" s="130"/>
      <c r="I21" s="128"/>
      <c r="J21" s="130" t="s">
        <v>74</v>
      </c>
      <c r="K21" s="123"/>
    </row>
    <row r="22" spans="1:11" ht="18.5" customHeight="1" x14ac:dyDescent="0.3">
      <c r="A22" s="48">
        <v>20</v>
      </c>
      <c r="B22" s="117"/>
      <c r="C22" s="131"/>
      <c r="D22" s="130"/>
      <c r="E22" s="129"/>
      <c r="F22" s="133"/>
      <c r="G22" s="130"/>
      <c r="H22" s="130"/>
      <c r="I22" s="128"/>
      <c r="J22" s="130"/>
      <c r="K22" s="11"/>
    </row>
    <row r="23" spans="1:11" ht="17.5" customHeight="1" x14ac:dyDescent="0.3">
      <c r="A23" s="48">
        <v>21</v>
      </c>
      <c r="B23" s="117"/>
      <c r="C23" s="127"/>
      <c r="D23" s="128"/>
      <c r="E23" s="128"/>
      <c r="F23" s="128"/>
      <c r="G23" s="128"/>
      <c r="H23" s="130"/>
      <c r="I23" s="128"/>
      <c r="J23" s="130"/>
      <c r="K23" s="11"/>
    </row>
    <row r="24" spans="1:11" ht="17" customHeight="1" x14ac:dyDescent="0.3">
      <c r="A24" s="48">
        <v>22</v>
      </c>
      <c r="B24" s="117"/>
      <c r="C24" s="115"/>
      <c r="D24" s="104"/>
      <c r="E24" s="113"/>
      <c r="F24" s="106"/>
      <c r="G24" s="111"/>
      <c r="H24" s="130"/>
      <c r="I24" s="128"/>
      <c r="J24" s="130"/>
      <c r="K24" s="11"/>
    </row>
    <row r="25" spans="1:11" ht="18" customHeight="1" x14ac:dyDescent="0.3">
      <c r="A25" s="48">
        <v>23</v>
      </c>
      <c r="B25" s="117"/>
      <c r="C25" s="116"/>
      <c r="D25" s="105"/>
      <c r="E25" s="113"/>
      <c r="F25" s="108"/>
      <c r="G25" s="112"/>
      <c r="H25" s="110"/>
      <c r="I25" s="122"/>
      <c r="J25" s="113"/>
      <c r="K25" s="11"/>
    </row>
    <row r="26" spans="1:11" ht="17.5" customHeight="1" x14ac:dyDescent="0.3">
      <c r="A26" s="48">
        <v>24</v>
      </c>
      <c r="B26" s="117"/>
      <c r="C26" s="116"/>
      <c r="D26" s="105"/>
      <c r="E26" s="113"/>
      <c r="F26" s="107"/>
      <c r="G26" s="110"/>
      <c r="H26" s="110"/>
      <c r="I26" s="122"/>
      <c r="J26" s="113"/>
      <c r="K26" s="11"/>
    </row>
    <row r="27" spans="1:11" ht="17.5" customHeight="1" x14ac:dyDescent="0.3">
      <c r="A27" s="48">
        <v>25</v>
      </c>
      <c r="B27" s="117"/>
      <c r="C27" s="105"/>
      <c r="D27" s="105"/>
      <c r="E27" s="113"/>
      <c r="F27" s="107"/>
      <c r="G27" s="110"/>
      <c r="H27" s="110"/>
      <c r="I27" s="110"/>
      <c r="J27" s="113"/>
      <c r="K27" s="11"/>
    </row>
    <row r="28" spans="1:11" ht="17" customHeight="1" x14ac:dyDescent="0.3">
      <c r="A28" s="48">
        <v>26</v>
      </c>
      <c r="B28" s="11"/>
      <c r="C28" s="113"/>
      <c r="D28" s="113"/>
      <c r="E28" s="113"/>
      <c r="F28" s="113"/>
      <c r="G28" s="124"/>
      <c r="H28" s="113"/>
      <c r="I28" s="113"/>
      <c r="J28" s="113"/>
      <c r="K28" s="11"/>
    </row>
    <row r="29" spans="1:11" ht="17" customHeight="1" x14ac:dyDescent="0.3">
      <c r="A29" s="48">
        <v>27</v>
      </c>
      <c r="B29" s="117"/>
      <c r="C29" s="113"/>
      <c r="D29" s="113"/>
      <c r="E29" s="113"/>
      <c r="F29" s="113"/>
      <c r="G29" s="124"/>
      <c r="H29" s="113"/>
      <c r="I29" s="113"/>
      <c r="J29" s="113"/>
      <c r="K29" s="11"/>
    </row>
    <row r="30" spans="1:11" ht="12.9" customHeight="1" x14ac:dyDescent="0.3">
      <c r="A30" s="48">
        <v>28</v>
      </c>
      <c r="B30" s="114"/>
      <c r="C30" s="50"/>
      <c r="D30" s="50"/>
      <c r="E30" s="49"/>
      <c r="F30" s="49"/>
      <c r="G30" s="51"/>
      <c r="H30" s="49"/>
      <c r="I30" s="49"/>
      <c r="J30" s="49"/>
    </row>
    <row r="31" spans="1:11" ht="12.9" customHeight="1" x14ac:dyDescent="0.3">
      <c r="A31" s="48">
        <v>29</v>
      </c>
      <c r="B31" s="114"/>
      <c r="C31" s="50"/>
      <c r="D31" s="50"/>
      <c r="E31" s="49"/>
      <c r="F31" s="49"/>
      <c r="G31" s="49"/>
      <c r="H31" s="49"/>
      <c r="I31" s="49"/>
      <c r="J31" s="49"/>
    </row>
    <row r="32" spans="1:11" ht="12.9" customHeight="1" x14ac:dyDescent="0.3">
      <c r="A32" s="48">
        <v>30</v>
      </c>
      <c r="C32" s="50"/>
    </row>
    <row r="33" spans="3:3" x14ac:dyDescent="0.3">
      <c r="C33" s="50"/>
    </row>
  </sheetData>
  <sortState ref="C3:K11">
    <sortCondition ref="C3"/>
  </sortState>
  <mergeCells count="1">
    <mergeCell ref="E1:G1"/>
  </mergeCells>
  <phoneticPr fontId="0" type="noConversion"/>
  <printOptions gridLines="1"/>
  <pageMargins left="0.25" right="0.25" top="1" bottom="0.25" header="0.5" footer="0.25"/>
  <pageSetup scale="98" orientation="landscape" r:id="rId1"/>
  <headerFooter alignWithMargins="0">
    <oddHeader>&amp;CMILITARY SCHOOL ROSTER</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6"/>
  <sheetViews>
    <sheetView topLeftCell="A4" zoomScaleNormal="100" zoomScaleSheetLayoutView="100" workbookViewId="0">
      <pane xSplit="2" topLeftCell="C1" activePane="topRight" state="frozenSplit"/>
      <selection sqref="A1 C1:C65536"/>
      <selection pane="topRight" activeCell="Q8" sqref="Q8"/>
    </sheetView>
  </sheetViews>
  <sheetFormatPr defaultColWidth="9.08984375" defaultRowHeight="12.5" x14ac:dyDescent="0.25"/>
  <cols>
    <col min="1" max="1" width="5.08984375" style="13" customWidth="1"/>
    <col min="2" max="2" width="17.6328125" style="13" bestFit="1" customWidth="1"/>
    <col min="3" max="3" width="14.54296875" style="13" customWidth="1"/>
    <col min="4" max="4" width="8.36328125" style="13" customWidth="1"/>
    <col min="5" max="5" width="7.54296875" style="13" customWidth="1"/>
    <col min="6" max="6" width="5.6328125" style="13" customWidth="1"/>
    <col min="7" max="7" width="6.36328125" style="13" bestFit="1" customWidth="1"/>
    <col min="8" max="8" width="9.1796875" style="13" customWidth="1"/>
    <col min="9" max="9" width="8.54296875" style="13" customWidth="1"/>
    <col min="10" max="10" width="5.08984375" style="13" bestFit="1" customWidth="1"/>
    <col min="11" max="11" width="6.36328125" style="13" customWidth="1"/>
    <col min="12" max="12" width="9.54296875" style="13" customWidth="1"/>
    <col min="13" max="13" width="8.81640625" style="13" customWidth="1"/>
    <col min="14" max="14" width="6.6328125" style="13" bestFit="1" customWidth="1"/>
    <col min="15" max="15" width="6.453125" style="13" customWidth="1"/>
    <col min="16" max="16" width="6.90625" style="13" customWidth="1"/>
    <col min="17" max="17" width="9.6328125" style="13" customWidth="1"/>
    <col min="18" max="18" width="9.08984375" style="13"/>
    <col min="19" max="19" width="10.36328125" style="13" bestFit="1" customWidth="1"/>
    <col min="20" max="16384" width="9.08984375" style="13"/>
  </cols>
  <sheetData>
    <row r="1" spans="1:19" s="76" customFormat="1" ht="13.5" customHeight="1" x14ac:dyDescent="0.25">
      <c r="B1" s="78" t="s">
        <v>59</v>
      </c>
      <c r="C1" s="145" t="str">
        <f>'Class Roster'!C1</f>
        <v>Unit Load Team</v>
      </c>
      <c r="D1" s="145"/>
      <c r="E1" s="145"/>
    </row>
    <row r="2" spans="1:19" s="78" customFormat="1" ht="13.5" customHeight="1" x14ac:dyDescent="0.25">
      <c r="A2" s="77"/>
      <c r="B2" s="78" t="s">
        <v>60</v>
      </c>
      <c r="C2" s="145" t="str">
        <f>'Class Roster'!E1</f>
        <v>Bundy, Eric</v>
      </c>
      <c r="D2" s="145"/>
      <c r="E2" s="145"/>
      <c r="H2" s="78" t="s">
        <v>62</v>
      </c>
      <c r="I2" s="145" t="str">
        <f>'Class Roster'!K1</f>
        <v>Ft. Riley, Ks.</v>
      </c>
      <c r="J2" s="145"/>
      <c r="K2" s="145"/>
      <c r="Q2" s="79"/>
    </row>
    <row r="3" spans="1:19" s="76" customFormat="1" ht="13.5" customHeight="1" thickBot="1" x14ac:dyDescent="0.3">
      <c r="A3" s="78"/>
      <c r="B3" s="80" t="s">
        <v>39</v>
      </c>
      <c r="C3" s="146" t="str">
        <f>'Class Roster'!I1</f>
        <v>18-20 JAN 2022</v>
      </c>
      <c r="D3" s="146"/>
      <c r="E3" s="82"/>
      <c r="F3" s="81"/>
      <c r="G3" s="81"/>
      <c r="H3" s="81"/>
      <c r="I3" s="81"/>
      <c r="J3" s="81"/>
      <c r="K3" s="81"/>
      <c r="L3" s="81"/>
      <c r="M3" s="81"/>
      <c r="N3" s="81"/>
      <c r="O3" s="81"/>
      <c r="P3" s="81"/>
      <c r="Q3" s="81"/>
    </row>
    <row r="4" spans="1:19" ht="13.5" customHeight="1" x14ac:dyDescent="0.25">
      <c r="A4" s="57"/>
      <c r="B4" s="58"/>
      <c r="C4" s="58"/>
      <c r="D4" s="58"/>
      <c r="E4" s="143" t="s">
        <v>18</v>
      </c>
      <c r="F4" s="143"/>
      <c r="G4" s="143"/>
      <c r="H4" s="143"/>
      <c r="I4" s="143"/>
      <c r="J4" s="143"/>
      <c r="K4" s="143"/>
      <c r="L4" s="143"/>
      <c r="M4" s="143"/>
      <c r="N4" s="144" t="s">
        <v>68</v>
      </c>
      <c r="O4" s="144"/>
      <c r="P4" s="144"/>
      <c r="Q4" s="144"/>
      <c r="R4" s="97"/>
      <c r="S4" s="98"/>
    </row>
    <row r="5" spans="1:19" ht="23.25" customHeight="1" x14ac:dyDescent="0.25">
      <c r="A5" s="60"/>
      <c r="B5" s="27"/>
      <c r="C5" s="28"/>
      <c r="D5" s="28"/>
      <c r="E5" s="92" t="s">
        <v>10</v>
      </c>
      <c r="F5" s="92" t="s">
        <v>12</v>
      </c>
      <c r="G5" s="92" t="s">
        <v>2</v>
      </c>
      <c r="H5" s="93" t="s">
        <v>3</v>
      </c>
      <c r="I5" s="94" t="s">
        <v>11</v>
      </c>
      <c r="J5" s="94" t="s">
        <v>1</v>
      </c>
      <c r="K5" s="94" t="s">
        <v>2</v>
      </c>
      <c r="L5" s="95" t="s">
        <v>3</v>
      </c>
      <c r="M5" s="96"/>
      <c r="N5" s="29" t="s">
        <v>0</v>
      </c>
      <c r="O5" s="29" t="s">
        <v>1</v>
      </c>
      <c r="P5" s="29" t="s">
        <v>2</v>
      </c>
      <c r="Q5" s="30" t="s">
        <v>3</v>
      </c>
      <c r="R5" s="30" t="s">
        <v>72</v>
      </c>
      <c r="S5" s="61" t="s">
        <v>13</v>
      </c>
    </row>
    <row r="6" spans="1:19" ht="26" x14ac:dyDescent="0.3">
      <c r="A6" s="62"/>
      <c r="B6" s="31" t="s">
        <v>14</v>
      </c>
      <c r="C6" s="31" t="s">
        <v>15</v>
      </c>
      <c r="D6" s="83" t="s">
        <v>63</v>
      </c>
      <c r="E6" s="32">
        <v>100</v>
      </c>
      <c r="F6" s="33"/>
      <c r="G6" s="34">
        <f>F6/GRADES!E6</f>
        <v>0</v>
      </c>
      <c r="H6" s="35" t="str">
        <f t="shared" ref="H6:H26" si="0">IF(G6=0,"Not Scored",IF(G6&lt;=69.9%,"F",IF(G6&lt;=79.9%,"C",IF(G6&lt;=89.9%,"B",IF(G6&gt;=90%,"A")))))</f>
        <v>Not Scored</v>
      </c>
      <c r="I6" s="32">
        <v>100</v>
      </c>
      <c r="J6" s="33"/>
      <c r="K6" s="34">
        <f>J6/GRADES!I6</f>
        <v>0</v>
      </c>
      <c r="L6" s="35" t="str">
        <f t="shared" ref="L6:L26" si="1">IF(K6=0,"Not Scored",IF(K6&lt;=69.9%,"F",IF(K6&lt;=79.9%,"C",IF(K6&lt;=89.9%,"B",IF(K6&gt;=90%,"A")))))</f>
        <v>Not Scored</v>
      </c>
      <c r="M6" s="36" t="s">
        <v>8</v>
      </c>
      <c r="N6" s="32">
        <v>100</v>
      </c>
      <c r="O6" s="33"/>
      <c r="P6" s="34">
        <f t="shared" ref="P6:P12" si="2">O6/N6</f>
        <v>0</v>
      </c>
      <c r="Q6" s="35" t="str">
        <f t="shared" ref="Q6:Q26" si="3">IF(P6=0,"Not Scored",IF(P6&lt;=69.9%,"F",IF(P6&lt;=79.9%,"C",IF(P6&lt;=89.9%,"B",IF(P6&gt;=90%,"A")))))</f>
        <v>Not Scored</v>
      </c>
      <c r="R6" s="35"/>
      <c r="S6" s="63" t="str">
        <f t="shared" ref="S6:S26" si="4">IF(R6=0,"Not Scored",IF(R6&lt;=69.9%,"F",IF(R6&lt;=79.9%,"C",IF(R6&lt;=89.9%,"B",IF(R6&gt;=90%,"A")))))</f>
        <v>Not Scored</v>
      </c>
    </row>
    <row r="7" spans="1:19" ht="15" customHeight="1" x14ac:dyDescent="0.3">
      <c r="A7" s="64">
        <v>1</v>
      </c>
      <c r="B7" s="48" t="str">
        <f>'Class Roster'!C3</f>
        <v>GARNER</v>
      </c>
      <c r="C7" s="48" t="str">
        <f>'Class Roster'!D3</f>
        <v>SETH</v>
      </c>
      <c r="D7" s="48" t="str">
        <f>'Class Roster'!E3</f>
        <v>T</v>
      </c>
      <c r="E7" s="46">
        <f t="shared" ref="E7:E36" si="5">$E$6</f>
        <v>100</v>
      </c>
      <c r="F7" s="99">
        <v>70</v>
      </c>
      <c r="G7" s="54">
        <f>F7/GRADES!E7</f>
        <v>0.7</v>
      </c>
      <c r="H7" s="46" t="str">
        <f t="shared" si="0"/>
        <v>C</v>
      </c>
      <c r="I7" s="46">
        <f t="shared" ref="I7:I36" si="6">$I$6</f>
        <v>100</v>
      </c>
      <c r="J7" s="53">
        <v>100</v>
      </c>
      <c r="K7" s="54">
        <f>J7/GRADES!I7</f>
        <v>1</v>
      </c>
      <c r="L7" s="46" t="str">
        <f t="shared" si="1"/>
        <v>A</v>
      </c>
      <c r="M7" s="55">
        <f>(J7-F7)/GRADES!E7</f>
        <v>0.3</v>
      </c>
      <c r="N7" s="47">
        <f>$N$6</f>
        <v>100</v>
      </c>
      <c r="O7" s="53">
        <v>100</v>
      </c>
      <c r="P7" s="54">
        <f t="shared" si="2"/>
        <v>1</v>
      </c>
      <c r="Q7" s="46" t="str">
        <f t="shared" si="3"/>
        <v>A</v>
      </c>
      <c r="R7" s="52">
        <f>SUM(O7)/(N7)</f>
        <v>1</v>
      </c>
      <c r="S7" s="65" t="str">
        <f>IF(R7=0,"Not Scored",IF(R7&lt;=69.9%,"F",IF(R7&lt;=79.9%,"C",IF(R7&lt;=89.9%,"B",IF(R7&gt;=90%,"A")))))</f>
        <v>A</v>
      </c>
    </row>
    <row r="8" spans="1:19" ht="15" customHeight="1" x14ac:dyDescent="0.3">
      <c r="A8" s="64">
        <v>2</v>
      </c>
      <c r="B8" s="48" t="str">
        <f>'Class Roster'!C4</f>
        <v>BAUER</v>
      </c>
      <c r="C8" s="48" t="str">
        <f>'Class Roster'!D4</f>
        <v>JORDAN</v>
      </c>
      <c r="D8" s="48" t="str">
        <f>'Class Roster'!E4</f>
        <v>T</v>
      </c>
      <c r="E8" s="46">
        <f t="shared" si="5"/>
        <v>100</v>
      </c>
      <c r="F8" s="99">
        <v>40</v>
      </c>
      <c r="G8" s="54">
        <f>F8/GRADES!E8</f>
        <v>0.4</v>
      </c>
      <c r="H8" s="46" t="str">
        <f t="shared" si="0"/>
        <v>F</v>
      </c>
      <c r="I8" s="46">
        <f t="shared" si="6"/>
        <v>100</v>
      </c>
      <c r="J8" s="53">
        <v>100</v>
      </c>
      <c r="K8" s="54">
        <f>J8/GRADES!I8</f>
        <v>1</v>
      </c>
      <c r="L8" s="46" t="str">
        <f t="shared" si="1"/>
        <v>A</v>
      </c>
      <c r="M8" s="55">
        <f>(J8-F8)/GRADES!E8</f>
        <v>0.6</v>
      </c>
      <c r="N8" s="47">
        <f t="shared" ref="N8:N36" si="7">$N$6</f>
        <v>100</v>
      </c>
      <c r="O8" s="53">
        <v>100</v>
      </c>
      <c r="P8" s="54">
        <f t="shared" si="2"/>
        <v>1</v>
      </c>
      <c r="Q8" s="46" t="str">
        <f t="shared" si="3"/>
        <v>A</v>
      </c>
      <c r="R8" s="52">
        <f t="shared" ref="R8:R36" si="8">SUM(O8)/(N8)</f>
        <v>1</v>
      </c>
      <c r="S8" s="65" t="str">
        <f t="shared" si="4"/>
        <v>A</v>
      </c>
    </row>
    <row r="9" spans="1:19" ht="15" customHeight="1" x14ac:dyDescent="0.3">
      <c r="A9" s="64">
        <v>3</v>
      </c>
      <c r="B9" s="48" t="str">
        <f>'Class Roster'!C5</f>
        <v>Lopez</v>
      </c>
      <c r="C9" s="48" t="str">
        <f>'Class Roster'!D5</f>
        <v>Luis</v>
      </c>
      <c r="D9" s="48" t="str">
        <f>'Class Roster'!E5</f>
        <v>T</v>
      </c>
      <c r="E9" s="46">
        <f t="shared" si="5"/>
        <v>100</v>
      </c>
      <c r="F9" s="99">
        <v>50</v>
      </c>
      <c r="G9" s="54">
        <f>F9/GRADES!E9</f>
        <v>0.5</v>
      </c>
      <c r="H9" s="46" t="str">
        <f t="shared" si="0"/>
        <v>F</v>
      </c>
      <c r="I9" s="46">
        <f t="shared" si="6"/>
        <v>100</v>
      </c>
      <c r="J9" s="53">
        <v>100</v>
      </c>
      <c r="K9" s="54">
        <f>J9/GRADES!I9</f>
        <v>1</v>
      </c>
      <c r="L9" s="46" t="str">
        <f t="shared" si="1"/>
        <v>A</v>
      </c>
      <c r="M9" s="55">
        <f>(J9-F9)/GRADES!E9</f>
        <v>0.5</v>
      </c>
      <c r="N9" s="47">
        <f t="shared" si="7"/>
        <v>100</v>
      </c>
      <c r="O9" s="53">
        <v>100</v>
      </c>
      <c r="P9" s="54">
        <f t="shared" si="2"/>
        <v>1</v>
      </c>
      <c r="Q9" s="46" t="str">
        <f t="shared" si="3"/>
        <v>A</v>
      </c>
      <c r="R9" s="52">
        <f t="shared" si="8"/>
        <v>1</v>
      </c>
      <c r="S9" s="65" t="str">
        <f t="shared" si="4"/>
        <v>A</v>
      </c>
    </row>
    <row r="10" spans="1:19" ht="15" customHeight="1" x14ac:dyDescent="0.3">
      <c r="A10" s="64">
        <v>4</v>
      </c>
      <c r="B10" s="48" t="str">
        <f>'Class Roster'!C6</f>
        <v>SARTAIN</v>
      </c>
      <c r="C10" s="48" t="str">
        <f>'Class Roster'!D6</f>
        <v>JUSTIN</v>
      </c>
      <c r="D10" s="48" t="str">
        <f>'Class Roster'!E6</f>
        <v>S</v>
      </c>
      <c r="E10" s="46">
        <f t="shared" si="5"/>
        <v>100</v>
      </c>
      <c r="F10" s="99">
        <v>60</v>
      </c>
      <c r="G10" s="54">
        <f>F10/GRADES!E10</f>
        <v>0.6</v>
      </c>
      <c r="H10" s="46" t="str">
        <f t="shared" si="0"/>
        <v>F</v>
      </c>
      <c r="I10" s="46">
        <f t="shared" si="6"/>
        <v>100</v>
      </c>
      <c r="J10" s="53">
        <v>100</v>
      </c>
      <c r="K10" s="54">
        <f>J10/GRADES!I10</f>
        <v>1</v>
      </c>
      <c r="L10" s="46" t="str">
        <f t="shared" si="1"/>
        <v>A</v>
      </c>
      <c r="M10" s="55">
        <f>(J10-F10)/GRADES!E10</f>
        <v>0.4</v>
      </c>
      <c r="N10" s="47">
        <f t="shared" si="7"/>
        <v>100</v>
      </c>
      <c r="O10" s="53">
        <v>100</v>
      </c>
      <c r="P10" s="54">
        <f t="shared" si="2"/>
        <v>1</v>
      </c>
      <c r="Q10" s="46" t="str">
        <f t="shared" si="3"/>
        <v>A</v>
      </c>
      <c r="R10" s="52">
        <f t="shared" si="8"/>
        <v>1</v>
      </c>
      <c r="S10" s="65" t="str">
        <f t="shared" si="4"/>
        <v>A</v>
      </c>
    </row>
    <row r="11" spans="1:19" ht="15" customHeight="1" x14ac:dyDescent="0.3">
      <c r="A11" s="64">
        <v>5</v>
      </c>
      <c r="B11" s="48" t="str">
        <f>'Class Roster'!C7</f>
        <v>JOHNSON</v>
      </c>
      <c r="C11" s="48" t="str">
        <f>'Class Roster'!D7</f>
        <v>LAMONTE</v>
      </c>
      <c r="D11" s="48" t="str">
        <f>'Class Roster'!E7</f>
        <v>S</v>
      </c>
      <c r="E11" s="46">
        <f t="shared" si="5"/>
        <v>100</v>
      </c>
      <c r="F11" s="99">
        <v>40</v>
      </c>
      <c r="G11" s="54">
        <f>F11/GRADES!E11</f>
        <v>0.4</v>
      </c>
      <c r="H11" s="46" t="str">
        <f t="shared" si="0"/>
        <v>F</v>
      </c>
      <c r="I11" s="46">
        <f t="shared" si="6"/>
        <v>100</v>
      </c>
      <c r="J11" s="53">
        <v>100</v>
      </c>
      <c r="K11" s="54">
        <f>J11/GRADES!I11</f>
        <v>1</v>
      </c>
      <c r="L11" s="46" t="str">
        <f t="shared" si="1"/>
        <v>A</v>
      </c>
      <c r="M11" s="55">
        <f>(J11-F11)/GRADES!E11</f>
        <v>0.6</v>
      </c>
      <c r="N11" s="47">
        <f t="shared" si="7"/>
        <v>100</v>
      </c>
      <c r="O11" s="53">
        <v>100</v>
      </c>
      <c r="P11" s="54">
        <f t="shared" si="2"/>
        <v>1</v>
      </c>
      <c r="Q11" s="46" t="str">
        <f t="shared" si="3"/>
        <v>A</v>
      </c>
      <c r="R11" s="52">
        <f t="shared" si="8"/>
        <v>1</v>
      </c>
      <c r="S11" s="65" t="str">
        <f t="shared" si="4"/>
        <v>A</v>
      </c>
    </row>
    <row r="12" spans="1:19" ht="15" customHeight="1" x14ac:dyDescent="0.3">
      <c r="A12" s="64">
        <v>6</v>
      </c>
      <c r="B12" s="48" t="str">
        <f>'Class Roster'!C8</f>
        <v>RYAN</v>
      </c>
      <c r="C12" s="48" t="str">
        <f>'Class Roster'!D8</f>
        <v xml:space="preserve">JEFFERY </v>
      </c>
      <c r="D12" s="48" t="str">
        <f>'Class Roster'!E8</f>
        <v>D</v>
      </c>
      <c r="E12" s="46">
        <f t="shared" si="5"/>
        <v>100</v>
      </c>
      <c r="F12" s="99">
        <v>60</v>
      </c>
      <c r="G12" s="54">
        <f>F12/GRADES!E12</f>
        <v>0.6</v>
      </c>
      <c r="H12" s="46" t="str">
        <f t="shared" si="0"/>
        <v>F</v>
      </c>
      <c r="I12" s="46">
        <f t="shared" si="6"/>
        <v>100</v>
      </c>
      <c r="J12" s="53">
        <v>100</v>
      </c>
      <c r="K12" s="54">
        <f>J12/GRADES!I12</f>
        <v>1</v>
      </c>
      <c r="L12" s="46" t="str">
        <f t="shared" si="1"/>
        <v>A</v>
      </c>
      <c r="M12" s="55">
        <f>(J12-F12)/GRADES!E12</f>
        <v>0.4</v>
      </c>
      <c r="N12" s="47">
        <f t="shared" si="7"/>
        <v>100</v>
      </c>
      <c r="O12" s="53">
        <v>100</v>
      </c>
      <c r="P12" s="54">
        <f t="shared" si="2"/>
        <v>1</v>
      </c>
      <c r="Q12" s="46" t="str">
        <f t="shared" si="3"/>
        <v>A</v>
      </c>
      <c r="R12" s="52">
        <f t="shared" si="8"/>
        <v>1</v>
      </c>
      <c r="S12" s="65" t="str">
        <f t="shared" si="4"/>
        <v>A</v>
      </c>
    </row>
    <row r="13" spans="1:19" ht="15" customHeight="1" x14ac:dyDescent="0.3">
      <c r="A13" s="64">
        <v>7</v>
      </c>
      <c r="B13" s="48" t="str">
        <f>'Class Roster'!C9</f>
        <v>THAPA</v>
      </c>
      <c r="C13" s="48" t="str">
        <f>'Class Roster'!D9</f>
        <v>GOPAL</v>
      </c>
      <c r="D13" s="48">
        <f>'Class Roster'!E9</f>
        <v>0</v>
      </c>
      <c r="E13" s="46">
        <f t="shared" si="5"/>
        <v>100</v>
      </c>
      <c r="F13" s="99">
        <v>40</v>
      </c>
      <c r="G13" s="54">
        <f>F13/GRADES!E13</f>
        <v>0.4</v>
      </c>
      <c r="H13" s="46" t="str">
        <f t="shared" si="0"/>
        <v>F</v>
      </c>
      <c r="I13" s="46">
        <f t="shared" si="6"/>
        <v>100</v>
      </c>
      <c r="J13" s="53">
        <v>100</v>
      </c>
      <c r="K13" s="54">
        <f>J13/GRADES!I13</f>
        <v>1</v>
      </c>
      <c r="L13" s="46" t="str">
        <f t="shared" si="1"/>
        <v>A</v>
      </c>
      <c r="M13" s="55">
        <f>(J13-F13)/GRADES!E13</f>
        <v>0.6</v>
      </c>
      <c r="N13" s="47">
        <f t="shared" si="7"/>
        <v>100</v>
      </c>
      <c r="O13" s="53">
        <v>100</v>
      </c>
      <c r="P13" s="54">
        <f t="shared" ref="P13:P26" si="9">O13/N13</f>
        <v>1</v>
      </c>
      <c r="Q13" s="46" t="str">
        <f t="shared" si="3"/>
        <v>A</v>
      </c>
      <c r="R13" s="52">
        <f t="shared" si="8"/>
        <v>1</v>
      </c>
      <c r="S13" s="65" t="str">
        <f t="shared" si="4"/>
        <v>A</v>
      </c>
    </row>
    <row r="14" spans="1:19" ht="15" customHeight="1" x14ac:dyDescent="0.3">
      <c r="A14" s="64">
        <v>8</v>
      </c>
      <c r="B14" s="48" t="str">
        <f>'Class Roster'!C10</f>
        <v>BESKOS</v>
      </c>
      <c r="C14" s="48" t="str">
        <f>'Class Roster'!D10</f>
        <v>JASON</v>
      </c>
      <c r="D14" s="48" t="str">
        <f>'Class Roster'!E10</f>
        <v>C</v>
      </c>
      <c r="E14" s="46">
        <f t="shared" si="5"/>
        <v>100</v>
      </c>
      <c r="F14" s="99">
        <v>40</v>
      </c>
      <c r="G14" s="54">
        <f>F14/GRADES!E14</f>
        <v>0.4</v>
      </c>
      <c r="H14" s="46" t="str">
        <f t="shared" si="0"/>
        <v>F</v>
      </c>
      <c r="I14" s="46">
        <f t="shared" si="6"/>
        <v>100</v>
      </c>
      <c r="J14" s="53">
        <v>100</v>
      </c>
      <c r="K14" s="54">
        <f>J14/GRADES!I14</f>
        <v>1</v>
      </c>
      <c r="L14" s="46" t="str">
        <f t="shared" si="1"/>
        <v>A</v>
      </c>
      <c r="M14" s="55">
        <f>(J14-F14)/GRADES!E14</f>
        <v>0.6</v>
      </c>
      <c r="N14" s="47">
        <f t="shared" si="7"/>
        <v>100</v>
      </c>
      <c r="O14" s="53">
        <v>100</v>
      </c>
      <c r="P14" s="54">
        <f t="shared" si="9"/>
        <v>1</v>
      </c>
      <c r="Q14" s="46" t="str">
        <f t="shared" si="3"/>
        <v>A</v>
      </c>
      <c r="R14" s="52">
        <f t="shared" si="8"/>
        <v>1</v>
      </c>
      <c r="S14" s="65" t="str">
        <f t="shared" si="4"/>
        <v>A</v>
      </c>
    </row>
    <row r="15" spans="1:19" ht="15" customHeight="1" x14ac:dyDescent="0.3">
      <c r="A15" s="64">
        <v>9</v>
      </c>
      <c r="B15" s="48" t="str">
        <f>'Class Roster'!C11</f>
        <v>GUTO</v>
      </c>
      <c r="C15" s="48" t="str">
        <f>'Class Roster'!D11</f>
        <v>BONFFRICK</v>
      </c>
      <c r="D15" s="48" t="str">
        <f>'Class Roster'!E11</f>
        <v>MI</v>
      </c>
      <c r="E15" s="46">
        <f t="shared" si="5"/>
        <v>100</v>
      </c>
      <c r="F15" s="99">
        <v>30</v>
      </c>
      <c r="G15" s="54">
        <f>F15/GRADES!E15</f>
        <v>0.3</v>
      </c>
      <c r="H15" s="46" t="str">
        <f t="shared" si="0"/>
        <v>F</v>
      </c>
      <c r="I15" s="46">
        <f t="shared" si="6"/>
        <v>100</v>
      </c>
      <c r="J15" s="53">
        <v>100</v>
      </c>
      <c r="K15" s="54">
        <f>J15/GRADES!I15</f>
        <v>1</v>
      </c>
      <c r="L15" s="46" t="str">
        <f t="shared" si="1"/>
        <v>A</v>
      </c>
      <c r="M15" s="55">
        <f>(J15-F15)/GRADES!E15</f>
        <v>0.7</v>
      </c>
      <c r="N15" s="47">
        <f t="shared" si="7"/>
        <v>100</v>
      </c>
      <c r="O15" s="53">
        <v>100</v>
      </c>
      <c r="P15" s="54">
        <f t="shared" si="9"/>
        <v>1</v>
      </c>
      <c r="Q15" s="46" t="str">
        <f t="shared" si="3"/>
        <v>A</v>
      </c>
      <c r="R15" s="52">
        <f t="shared" si="8"/>
        <v>1</v>
      </c>
      <c r="S15" s="65" t="str">
        <f t="shared" si="4"/>
        <v>A</v>
      </c>
    </row>
    <row r="16" spans="1:19" ht="15" customHeight="1" x14ac:dyDescent="0.3">
      <c r="A16" s="64">
        <v>10</v>
      </c>
      <c r="B16" s="48" t="str">
        <f>'Class Roster'!C12</f>
        <v>HEINLE</v>
      </c>
      <c r="C16" s="48" t="str">
        <f>'Class Roster'!D12</f>
        <v>KALEB</v>
      </c>
      <c r="D16" s="48" t="str">
        <f>'Class Roster'!E12</f>
        <v>J</v>
      </c>
      <c r="E16" s="46">
        <f t="shared" si="5"/>
        <v>100</v>
      </c>
      <c r="F16" s="99">
        <v>30</v>
      </c>
      <c r="G16" s="54">
        <f>F16/GRADES!E16</f>
        <v>0.3</v>
      </c>
      <c r="H16" s="46" t="str">
        <f t="shared" si="0"/>
        <v>F</v>
      </c>
      <c r="I16" s="46">
        <f t="shared" si="6"/>
        <v>100</v>
      </c>
      <c r="J16" s="53">
        <v>100</v>
      </c>
      <c r="K16" s="54">
        <f>J16/GRADES!I16</f>
        <v>1</v>
      </c>
      <c r="L16" s="46" t="str">
        <f t="shared" si="1"/>
        <v>A</v>
      </c>
      <c r="M16" s="55">
        <f>(J16-F16)/GRADES!E16</f>
        <v>0.7</v>
      </c>
      <c r="N16" s="47">
        <f t="shared" si="7"/>
        <v>100</v>
      </c>
      <c r="O16" s="53">
        <v>100</v>
      </c>
      <c r="P16" s="54">
        <f t="shared" si="9"/>
        <v>1</v>
      </c>
      <c r="Q16" s="46" t="str">
        <f t="shared" si="3"/>
        <v>A</v>
      </c>
      <c r="R16" s="52">
        <f t="shared" si="8"/>
        <v>1</v>
      </c>
      <c r="S16" s="65" t="str">
        <f t="shared" si="4"/>
        <v>A</v>
      </c>
    </row>
    <row r="17" spans="1:19" ht="15" customHeight="1" x14ac:dyDescent="0.3">
      <c r="A17" s="64">
        <v>11</v>
      </c>
      <c r="B17" s="48">
        <f>'Class Roster'!C13</f>
        <v>0</v>
      </c>
      <c r="C17" s="48">
        <f>'Class Roster'!D13</f>
        <v>0</v>
      </c>
      <c r="D17" s="48">
        <f>'Class Roster'!E13</f>
        <v>0</v>
      </c>
      <c r="E17" s="46">
        <f t="shared" si="5"/>
        <v>100</v>
      </c>
      <c r="F17" s="99">
        <v>30</v>
      </c>
      <c r="G17" s="54">
        <f>F17/GRADES!E17</f>
        <v>0.3</v>
      </c>
      <c r="H17" s="46" t="str">
        <f t="shared" si="0"/>
        <v>F</v>
      </c>
      <c r="I17" s="46">
        <f t="shared" si="6"/>
        <v>100</v>
      </c>
      <c r="J17" s="53">
        <v>100</v>
      </c>
      <c r="K17" s="54">
        <f>J17/GRADES!I17</f>
        <v>1</v>
      </c>
      <c r="L17" s="46" t="str">
        <f t="shared" si="1"/>
        <v>A</v>
      </c>
      <c r="M17" s="55">
        <f>(J17-F17)/GRADES!E17</f>
        <v>0.7</v>
      </c>
      <c r="N17" s="47">
        <f t="shared" si="7"/>
        <v>100</v>
      </c>
      <c r="O17" s="53">
        <v>100</v>
      </c>
      <c r="P17" s="54">
        <f t="shared" si="9"/>
        <v>1</v>
      </c>
      <c r="Q17" s="46" t="str">
        <f t="shared" si="3"/>
        <v>A</v>
      </c>
      <c r="R17" s="52">
        <f t="shared" si="8"/>
        <v>1</v>
      </c>
      <c r="S17" s="65" t="str">
        <f t="shared" si="4"/>
        <v>A</v>
      </c>
    </row>
    <row r="18" spans="1:19" ht="15" customHeight="1" x14ac:dyDescent="0.3">
      <c r="A18" s="64">
        <v>12</v>
      </c>
      <c r="B18" s="48">
        <f>'Class Roster'!C14</f>
        <v>0</v>
      </c>
      <c r="C18" s="48">
        <f>'Class Roster'!D14</f>
        <v>0</v>
      </c>
      <c r="D18" s="48">
        <f>'Class Roster'!E14</f>
        <v>0</v>
      </c>
      <c r="E18" s="46">
        <f t="shared" si="5"/>
        <v>100</v>
      </c>
      <c r="F18" s="99">
        <v>20</v>
      </c>
      <c r="G18" s="54">
        <f>F18/GRADES!E18</f>
        <v>0.2</v>
      </c>
      <c r="H18" s="46" t="str">
        <f t="shared" si="0"/>
        <v>F</v>
      </c>
      <c r="I18" s="46">
        <f t="shared" si="6"/>
        <v>100</v>
      </c>
      <c r="J18" s="53">
        <v>100</v>
      </c>
      <c r="K18" s="54">
        <f>J18/GRADES!I18</f>
        <v>1</v>
      </c>
      <c r="L18" s="46" t="str">
        <f t="shared" si="1"/>
        <v>A</v>
      </c>
      <c r="M18" s="55">
        <f>(J18-F18)/GRADES!E18</f>
        <v>0.8</v>
      </c>
      <c r="N18" s="47">
        <f t="shared" si="7"/>
        <v>100</v>
      </c>
      <c r="O18" s="53">
        <v>100</v>
      </c>
      <c r="P18" s="54">
        <f t="shared" si="9"/>
        <v>1</v>
      </c>
      <c r="Q18" s="46" t="str">
        <f t="shared" si="3"/>
        <v>A</v>
      </c>
      <c r="R18" s="52">
        <f t="shared" si="8"/>
        <v>1</v>
      </c>
      <c r="S18" s="65" t="str">
        <f t="shared" si="4"/>
        <v>A</v>
      </c>
    </row>
    <row r="19" spans="1:19" ht="15" customHeight="1" x14ac:dyDescent="0.3">
      <c r="A19" s="64">
        <v>13</v>
      </c>
      <c r="B19" s="48">
        <f>'Class Roster'!C15</f>
        <v>0</v>
      </c>
      <c r="C19" s="48">
        <f>'Class Roster'!D15</f>
        <v>0</v>
      </c>
      <c r="D19" s="48">
        <f>'Class Roster'!E15</f>
        <v>0</v>
      </c>
      <c r="E19" s="46">
        <f t="shared" si="5"/>
        <v>100</v>
      </c>
      <c r="F19" s="99">
        <v>10</v>
      </c>
      <c r="G19" s="54">
        <f>F19/GRADES!E19</f>
        <v>0.1</v>
      </c>
      <c r="H19" s="46" t="str">
        <f t="shared" si="0"/>
        <v>F</v>
      </c>
      <c r="I19" s="46">
        <f t="shared" si="6"/>
        <v>100</v>
      </c>
      <c r="J19" s="53">
        <v>100</v>
      </c>
      <c r="K19" s="54">
        <f>J19/GRADES!I19</f>
        <v>1</v>
      </c>
      <c r="L19" s="46" t="str">
        <f t="shared" si="1"/>
        <v>A</v>
      </c>
      <c r="M19" s="55">
        <f>(J19-F19)/GRADES!E19</f>
        <v>0.9</v>
      </c>
      <c r="N19" s="47">
        <f t="shared" si="7"/>
        <v>100</v>
      </c>
      <c r="O19" s="53">
        <v>100</v>
      </c>
      <c r="P19" s="54">
        <f t="shared" si="9"/>
        <v>1</v>
      </c>
      <c r="Q19" s="46" t="str">
        <f t="shared" si="3"/>
        <v>A</v>
      </c>
      <c r="R19" s="52">
        <f t="shared" si="8"/>
        <v>1</v>
      </c>
      <c r="S19" s="65" t="str">
        <f t="shared" si="4"/>
        <v>A</v>
      </c>
    </row>
    <row r="20" spans="1:19" ht="15" customHeight="1" x14ac:dyDescent="0.3">
      <c r="A20" s="64">
        <v>14</v>
      </c>
      <c r="B20" s="48">
        <f>'Class Roster'!C16</f>
        <v>0</v>
      </c>
      <c r="C20" s="48">
        <f>'Class Roster'!D16</f>
        <v>0</v>
      </c>
      <c r="D20" s="48">
        <f>'Class Roster'!E16</f>
        <v>0</v>
      </c>
      <c r="E20" s="46">
        <f t="shared" si="5"/>
        <v>100</v>
      </c>
      <c r="F20" s="99">
        <v>20</v>
      </c>
      <c r="G20" s="54">
        <f>F20/GRADES!E20</f>
        <v>0.2</v>
      </c>
      <c r="H20" s="46" t="str">
        <f t="shared" si="0"/>
        <v>F</v>
      </c>
      <c r="I20" s="46">
        <f t="shared" si="6"/>
        <v>100</v>
      </c>
      <c r="J20" s="53">
        <v>100</v>
      </c>
      <c r="K20" s="54">
        <f>J20/GRADES!I20</f>
        <v>1</v>
      </c>
      <c r="L20" s="46" t="str">
        <f t="shared" si="1"/>
        <v>A</v>
      </c>
      <c r="M20" s="55">
        <f>(J20-F20)/GRADES!E20</f>
        <v>0.8</v>
      </c>
      <c r="N20" s="47">
        <f t="shared" si="7"/>
        <v>100</v>
      </c>
      <c r="O20" s="53">
        <v>100</v>
      </c>
      <c r="P20" s="54">
        <f t="shared" si="9"/>
        <v>1</v>
      </c>
      <c r="Q20" s="46" t="str">
        <f t="shared" si="3"/>
        <v>A</v>
      </c>
      <c r="R20" s="52">
        <f t="shared" si="8"/>
        <v>1</v>
      </c>
      <c r="S20" s="65" t="str">
        <f t="shared" si="4"/>
        <v>A</v>
      </c>
    </row>
    <row r="21" spans="1:19" ht="15" customHeight="1" x14ac:dyDescent="0.3">
      <c r="A21" s="64">
        <v>15</v>
      </c>
      <c r="B21" s="48">
        <f>'Class Roster'!C17</f>
        <v>0</v>
      </c>
      <c r="C21" s="48">
        <f>'Class Roster'!D17</f>
        <v>0</v>
      </c>
      <c r="D21" s="48">
        <f>'Class Roster'!E17</f>
        <v>0</v>
      </c>
      <c r="E21" s="46">
        <f t="shared" si="5"/>
        <v>100</v>
      </c>
      <c r="F21" s="99">
        <v>20</v>
      </c>
      <c r="G21" s="54">
        <f>F21/GRADES!E21</f>
        <v>0.2</v>
      </c>
      <c r="H21" s="46" t="str">
        <f t="shared" si="0"/>
        <v>F</v>
      </c>
      <c r="I21" s="46">
        <f t="shared" si="6"/>
        <v>100</v>
      </c>
      <c r="J21" s="53">
        <v>100</v>
      </c>
      <c r="K21" s="54">
        <f>J21/GRADES!I21</f>
        <v>1</v>
      </c>
      <c r="L21" s="46" t="str">
        <f t="shared" si="1"/>
        <v>A</v>
      </c>
      <c r="M21" s="55">
        <f>(J21-F21)/GRADES!E21</f>
        <v>0.8</v>
      </c>
      <c r="N21" s="47">
        <f t="shared" si="7"/>
        <v>100</v>
      </c>
      <c r="O21" s="53">
        <v>100</v>
      </c>
      <c r="P21" s="54">
        <f t="shared" si="9"/>
        <v>1</v>
      </c>
      <c r="Q21" s="46" t="str">
        <f t="shared" si="3"/>
        <v>A</v>
      </c>
      <c r="R21" s="52">
        <f t="shared" si="8"/>
        <v>1</v>
      </c>
      <c r="S21" s="65" t="str">
        <f t="shared" si="4"/>
        <v>A</v>
      </c>
    </row>
    <row r="22" spans="1:19" ht="15" customHeight="1" x14ac:dyDescent="0.3">
      <c r="A22" s="64">
        <v>16</v>
      </c>
      <c r="B22" s="48">
        <f>'Class Roster'!C18</f>
        <v>0</v>
      </c>
      <c r="C22" s="48">
        <f>'Class Roster'!D18</f>
        <v>0</v>
      </c>
      <c r="D22" s="48">
        <f>'Class Roster'!E18</f>
        <v>0</v>
      </c>
      <c r="E22" s="46">
        <f t="shared" si="5"/>
        <v>100</v>
      </c>
      <c r="F22" s="99">
        <v>30</v>
      </c>
      <c r="G22" s="54">
        <f>F22/GRADES!E22</f>
        <v>0.3</v>
      </c>
      <c r="H22" s="46" t="str">
        <f t="shared" si="0"/>
        <v>F</v>
      </c>
      <c r="I22" s="46">
        <f t="shared" si="6"/>
        <v>100</v>
      </c>
      <c r="J22" s="53">
        <v>100</v>
      </c>
      <c r="K22" s="54">
        <f>J22/GRADES!I22</f>
        <v>1</v>
      </c>
      <c r="L22" s="46" t="str">
        <f t="shared" si="1"/>
        <v>A</v>
      </c>
      <c r="M22" s="55">
        <f>(J22-F22)/GRADES!E22</f>
        <v>0.7</v>
      </c>
      <c r="N22" s="47">
        <f t="shared" si="7"/>
        <v>100</v>
      </c>
      <c r="O22" s="53">
        <v>100</v>
      </c>
      <c r="P22" s="54">
        <f t="shared" si="9"/>
        <v>1</v>
      </c>
      <c r="Q22" s="46" t="str">
        <f t="shared" si="3"/>
        <v>A</v>
      </c>
      <c r="R22" s="52">
        <f t="shared" si="8"/>
        <v>1</v>
      </c>
      <c r="S22" s="65" t="str">
        <f t="shared" si="4"/>
        <v>A</v>
      </c>
    </row>
    <row r="23" spans="1:19" ht="15" customHeight="1" x14ac:dyDescent="0.3">
      <c r="A23" s="64">
        <v>17</v>
      </c>
      <c r="B23" s="48">
        <f>'Class Roster'!C19</f>
        <v>0</v>
      </c>
      <c r="C23" s="48">
        <f>'Class Roster'!D19</f>
        <v>0</v>
      </c>
      <c r="D23" s="48">
        <f>'Class Roster'!E19</f>
        <v>0</v>
      </c>
      <c r="E23" s="46">
        <f t="shared" si="5"/>
        <v>100</v>
      </c>
      <c r="F23" s="53">
        <v>0</v>
      </c>
      <c r="G23" s="54">
        <f>F23/GRADES!E23</f>
        <v>0</v>
      </c>
      <c r="H23" s="46" t="str">
        <f t="shared" si="0"/>
        <v>Not Scored</v>
      </c>
      <c r="I23" s="46">
        <f t="shared" si="6"/>
        <v>100</v>
      </c>
      <c r="J23" s="53">
        <v>0</v>
      </c>
      <c r="K23" s="54">
        <f>J23/GRADES!I23</f>
        <v>0</v>
      </c>
      <c r="L23" s="46" t="str">
        <f t="shared" si="1"/>
        <v>Not Scored</v>
      </c>
      <c r="M23" s="55">
        <f>(J23-F23)/GRADES!E23</f>
        <v>0</v>
      </c>
      <c r="N23" s="47">
        <f t="shared" si="7"/>
        <v>100</v>
      </c>
      <c r="O23" s="53">
        <v>0</v>
      </c>
      <c r="P23" s="54">
        <f t="shared" si="9"/>
        <v>0</v>
      </c>
      <c r="Q23" s="46" t="str">
        <f t="shared" si="3"/>
        <v>Not Scored</v>
      </c>
      <c r="R23" s="52">
        <f t="shared" si="8"/>
        <v>0</v>
      </c>
      <c r="S23" s="65" t="str">
        <f t="shared" si="4"/>
        <v>Not Scored</v>
      </c>
    </row>
    <row r="24" spans="1:19" ht="15" customHeight="1" x14ac:dyDescent="0.3">
      <c r="A24" s="64">
        <v>18</v>
      </c>
      <c r="B24" s="48">
        <f>'Class Roster'!C20</f>
        <v>0</v>
      </c>
      <c r="C24" s="48">
        <f>'Class Roster'!D20</f>
        <v>0</v>
      </c>
      <c r="D24" s="48">
        <f>'Class Roster'!E20</f>
        <v>0</v>
      </c>
      <c r="E24" s="46">
        <f t="shared" si="5"/>
        <v>100</v>
      </c>
      <c r="F24" s="53">
        <v>0</v>
      </c>
      <c r="G24" s="54">
        <f>F24/GRADES!E24</f>
        <v>0</v>
      </c>
      <c r="H24" s="46" t="str">
        <f t="shared" si="0"/>
        <v>Not Scored</v>
      </c>
      <c r="I24" s="46">
        <f t="shared" si="6"/>
        <v>100</v>
      </c>
      <c r="J24" s="53">
        <v>0</v>
      </c>
      <c r="K24" s="54">
        <f>J24/GRADES!I24</f>
        <v>0</v>
      </c>
      <c r="L24" s="46" t="str">
        <f t="shared" si="1"/>
        <v>Not Scored</v>
      </c>
      <c r="M24" s="55">
        <f>(J24-F24)/GRADES!E24</f>
        <v>0</v>
      </c>
      <c r="N24" s="47">
        <f t="shared" si="7"/>
        <v>100</v>
      </c>
      <c r="O24" s="53">
        <v>0</v>
      </c>
      <c r="P24" s="54">
        <f t="shared" si="9"/>
        <v>0</v>
      </c>
      <c r="Q24" s="46" t="str">
        <f t="shared" si="3"/>
        <v>Not Scored</v>
      </c>
      <c r="R24" s="52">
        <f t="shared" si="8"/>
        <v>0</v>
      </c>
      <c r="S24" s="65" t="str">
        <f t="shared" si="4"/>
        <v>Not Scored</v>
      </c>
    </row>
    <row r="25" spans="1:19" ht="15" customHeight="1" x14ac:dyDescent="0.3">
      <c r="A25" s="64">
        <v>19</v>
      </c>
      <c r="B25" s="48">
        <f>'Class Roster'!C21</f>
        <v>0</v>
      </c>
      <c r="C25" s="48">
        <f>'Class Roster'!D21</f>
        <v>0</v>
      </c>
      <c r="D25" s="48">
        <f>'Class Roster'!E21</f>
        <v>0</v>
      </c>
      <c r="E25" s="46">
        <f t="shared" si="5"/>
        <v>100</v>
      </c>
      <c r="F25" s="53">
        <v>0</v>
      </c>
      <c r="G25" s="54">
        <f>F25/GRADES!E25</f>
        <v>0</v>
      </c>
      <c r="H25" s="46" t="str">
        <f t="shared" si="0"/>
        <v>Not Scored</v>
      </c>
      <c r="I25" s="46">
        <f t="shared" si="6"/>
        <v>100</v>
      </c>
      <c r="J25" s="53">
        <v>0</v>
      </c>
      <c r="K25" s="54">
        <f>J25/GRADES!I25</f>
        <v>0</v>
      </c>
      <c r="L25" s="46" t="str">
        <f t="shared" si="1"/>
        <v>Not Scored</v>
      </c>
      <c r="M25" s="55">
        <f>(J25-F25)/GRADES!E25</f>
        <v>0</v>
      </c>
      <c r="N25" s="47">
        <f t="shared" si="7"/>
        <v>100</v>
      </c>
      <c r="O25" s="53">
        <v>0</v>
      </c>
      <c r="P25" s="54">
        <f t="shared" si="9"/>
        <v>0</v>
      </c>
      <c r="Q25" s="46" t="str">
        <f t="shared" si="3"/>
        <v>Not Scored</v>
      </c>
      <c r="R25" s="52">
        <f t="shared" si="8"/>
        <v>0</v>
      </c>
      <c r="S25" s="65" t="str">
        <f t="shared" si="4"/>
        <v>Not Scored</v>
      </c>
    </row>
    <row r="26" spans="1:19" ht="15" customHeight="1" x14ac:dyDescent="0.3">
      <c r="A26" s="64">
        <v>20</v>
      </c>
      <c r="B26" s="48">
        <f>'Class Roster'!C22</f>
        <v>0</v>
      </c>
      <c r="C26" s="48">
        <f>'Class Roster'!D22</f>
        <v>0</v>
      </c>
      <c r="D26" s="48">
        <f>'Class Roster'!E22</f>
        <v>0</v>
      </c>
      <c r="E26" s="46">
        <f t="shared" si="5"/>
        <v>100</v>
      </c>
      <c r="F26" s="53"/>
      <c r="G26" s="54">
        <f>F26/GRADES!E26</f>
        <v>0</v>
      </c>
      <c r="H26" s="46" t="str">
        <f t="shared" si="0"/>
        <v>Not Scored</v>
      </c>
      <c r="I26" s="46">
        <f t="shared" si="6"/>
        <v>100</v>
      </c>
      <c r="J26" s="53"/>
      <c r="K26" s="54">
        <f>J26/GRADES!I26</f>
        <v>0</v>
      </c>
      <c r="L26" s="46" t="str">
        <f t="shared" si="1"/>
        <v>Not Scored</v>
      </c>
      <c r="M26" s="55">
        <f>(J26-F26)/GRADES!E26</f>
        <v>0</v>
      </c>
      <c r="N26" s="47">
        <f t="shared" si="7"/>
        <v>100</v>
      </c>
      <c r="O26" s="53"/>
      <c r="P26" s="54">
        <f t="shared" si="9"/>
        <v>0</v>
      </c>
      <c r="Q26" s="46" t="str">
        <f t="shared" si="3"/>
        <v>Not Scored</v>
      </c>
      <c r="R26" s="52">
        <f t="shared" si="8"/>
        <v>0</v>
      </c>
      <c r="S26" s="65" t="str">
        <f t="shared" si="4"/>
        <v>Not Scored</v>
      </c>
    </row>
    <row r="27" spans="1:19" ht="15" customHeight="1" x14ac:dyDescent="0.3">
      <c r="A27" s="64">
        <v>21</v>
      </c>
      <c r="B27" s="48">
        <f>'Class Roster'!C23</f>
        <v>0</v>
      </c>
      <c r="C27" s="48">
        <f>'Class Roster'!D23</f>
        <v>0</v>
      </c>
      <c r="D27" s="48">
        <f>'Class Roster'!E23</f>
        <v>0</v>
      </c>
      <c r="E27" s="46">
        <f t="shared" si="5"/>
        <v>100</v>
      </c>
      <c r="F27" s="53"/>
      <c r="G27" s="54">
        <f>F27/GRADES!E27</f>
        <v>0</v>
      </c>
      <c r="H27" s="46" t="str">
        <f t="shared" ref="H27:H36" si="10">IF(G27=0,"Not Scored",IF(G27&lt;=69.9%,"F",IF(G27&lt;=79.9%,"C",IF(G27&lt;=89.9%,"B",IF(G27&gt;=90%,"A")))))</f>
        <v>Not Scored</v>
      </c>
      <c r="I27" s="46">
        <f t="shared" si="6"/>
        <v>100</v>
      </c>
      <c r="J27" s="53"/>
      <c r="K27" s="54">
        <f>J27/GRADES!I27</f>
        <v>0</v>
      </c>
      <c r="L27" s="46" t="str">
        <f t="shared" ref="L27:L36" si="11">IF(K27=0,"Not Scored",IF(K27&lt;=69.9%,"F",IF(K27&lt;=79.9%,"C",IF(K27&lt;=89.9%,"B",IF(K27&gt;=90%,"A")))))</f>
        <v>Not Scored</v>
      </c>
      <c r="M27" s="55">
        <f>(J27-F27)/GRADES!E27</f>
        <v>0</v>
      </c>
      <c r="N27" s="47">
        <f t="shared" si="7"/>
        <v>100</v>
      </c>
      <c r="O27" s="53"/>
      <c r="P27" s="54">
        <f t="shared" ref="P27:P36" si="12">O27/N27</f>
        <v>0</v>
      </c>
      <c r="Q27" s="46" t="str">
        <f t="shared" ref="Q27:Q36" si="13">IF(P27=0,"Not Scored",IF(P27&lt;=69.9%,"F",IF(P27&lt;=79.9%,"C",IF(P27&lt;=89.9%,"B",IF(P27&gt;=90%,"A")))))</f>
        <v>Not Scored</v>
      </c>
      <c r="R27" s="52">
        <f t="shared" si="8"/>
        <v>0</v>
      </c>
      <c r="S27" s="65" t="str">
        <f t="shared" ref="S27:S36" si="14">IF(R27=0,"Not Scored",IF(R27&lt;=69.9%,"F",IF(R27&lt;=79.9%,"C",IF(R27&lt;=89.9%,"B",IF(R27&gt;=90%,"A")))))</f>
        <v>Not Scored</v>
      </c>
    </row>
    <row r="28" spans="1:19" ht="15" customHeight="1" x14ac:dyDescent="0.3">
      <c r="A28" s="64">
        <v>22</v>
      </c>
      <c r="B28" s="48">
        <f>'Class Roster'!C24</f>
        <v>0</v>
      </c>
      <c r="C28" s="48">
        <f>'Class Roster'!D24</f>
        <v>0</v>
      </c>
      <c r="D28" s="48">
        <f>'Class Roster'!E24</f>
        <v>0</v>
      </c>
      <c r="E28" s="46">
        <f t="shared" si="5"/>
        <v>100</v>
      </c>
      <c r="F28" s="53"/>
      <c r="G28" s="54">
        <f>F28/GRADES!E28</f>
        <v>0</v>
      </c>
      <c r="H28" s="46" t="str">
        <f t="shared" si="10"/>
        <v>Not Scored</v>
      </c>
      <c r="I28" s="46">
        <f t="shared" si="6"/>
        <v>100</v>
      </c>
      <c r="J28" s="53"/>
      <c r="K28" s="54">
        <f>J28/GRADES!I28</f>
        <v>0</v>
      </c>
      <c r="L28" s="46" t="str">
        <f t="shared" si="11"/>
        <v>Not Scored</v>
      </c>
      <c r="M28" s="55">
        <f>(J28-F28)/GRADES!E28</f>
        <v>0</v>
      </c>
      <c r="N28" s="47">
        <f t="shared" si="7"/>
        <v>100</v>
      </c>
      <c r="O28" s="56"/>
      <c r="P28" s="54">
        <f t="shared" si="12"/>
        <v>0</v>
      </c>
      <c r="Q28" s="46" t="str">
        <f t="shared" si="13"/>
        <v>Not Scored</v>
      </c>
      <c r="R28" s="52">
        <f t="shared" si="8"/>
        <v>0</v>
      </c>
      <c r="S28" s="65" t="str">
        <f t="shared" si="14"/>
        <v>Not Scored</v>
      </c>
    </row>
    <row r="29" spans="1:19" ht="15" customHeight="1" x14ac:dyDescent="0.3">
      <c r="A29" s="64">
        <v>23</v>
      </c>
      <c r="B29" s="48">
        <f>'Class Roster'!C25</f>
        <v>0</v>
      </c>
      <c r="C29" s="48">
        <f>'Class Roster'!D25</f>
        <v>0</v>
      </c>
      <c r="D29" s="48">
        <f>'Class Roster'!E25</f>
        <v>0</v>
      </c>
      <c r="E29" s="46">
        <f t="shared" si="5"/>
        <v>100</v>
      </c>
      <c r="F29" s="53"/>
      <c r="G29" s="54">
        <f>F29/GRADES!E29</f>
        <v>0</v>
      </c>
      <c r="H29" s="46" t="str">
        <f t="shared" si="10"/>
        <v>Not Scored</v>
      </c>
      <c r="I29" s="46">
        <f t="shared" si="6"/>
        <v>100</v>
      </c>
      <c r="J29" s="53"/>
      <c r="K29" s="54">
        <f>J29/GRADES!I29</f>
        <v>0</v>
      </c>
      <c r="L29" s="46" t="str">
        <f t="shared" si="11"/>
        <v>Not Scored</v>
      </c>
      <c r="M29" s="55">
        <f>(J29-F29)/GRADES!E29</f>
        <v>0</v>
      </c>
      <c r="N29" s="47">
        <f t="shared" si="7"/>
        <v>100</v>
      </c>
      <c r="O29" s="53"/>
      <c r="P29" s="54">
        <f t="shared" si="12"/>
        <v>0</v>
      </c>
      <c r="Q29" s="46" t="str">
        <f t="shared" si="13"/>
        <v>Not Scored</v>
      </c>
      <c r="R29" s="52">
        <f t="shared" si="8"/>
        <v>0</v>
      </c>
      <c r="S29" s="65" t="str">
        <f t="shared" si="14"/>
        <v>Not Scored</v>
      </c>
    </row>
    <row r="30" spans="1:19" ht="15" customHeight="1" x14ac:dyDescent="0.3">
      <c r="A30" s="64">
        <v>24</v>
      </c>
      <c r="B30" s="48">
        <f>'Class Roster'!C26</f>
        <v>0</v>
      </c>
      <c r="C30" s="48">
        <f>'Class Roster'!D26</f>
        <v>0</v>
      </c>
      <c r="D30" s="48">
        <f>'Class Roster'!E26</f>
        <v>0</v>
      </c>
      <c r="E30" s="46">
        <f t="shared" si="5"/>
        <v>100</v>
      </c>
      <c r="F30" s="53"/>
      <c r="G30" s="54">
        <f>F30/GRADES!E30</f>
        <v>0</v>
      </c>
      <c r="H30" s="46" t="str">
        <f t="shared" si="10"/>
        <v>Not Scored</v>
      </c>
      <c r="I30" s="46">
        <f t="shared" si="6"/>
        <v>100</v>
      </c>
      <c r="J30" s="53"/>
      <c r="K30" s="54">
        <f>J30/GRADES!I30</f>
        <v>0</v>
      </c>
      <c r="L30" s="46" t="str">
        <f t="shared" si="11"/>
        <v>Not Scored</v>
      </c>
      <c r="M30" s="55">
        <f>(J30-F30)/GRADES!E30</f>
        <v>0</v>
      </c>
      <c r="N30" s="47">
        <f t="shared" si="7"/>
        <v>100</v>
      </c>
      <c r="O30" s="53"/>
      <c r="P30" s="54">
        <f t="shared" si="12"/>
        <v>0</v>
      </c>
      <c r="Q30" s="46" t="str">
        <f t="shared" si="13"/>
        <v>Not Scored</v>
      </c>
      <c r="R30" s="52">
        <f t="shared" si="8"/>
        <v>0</v>
      </c>
      <c r="S30" s="65" t="str">
        <f t="shared" si="14"/>
        <v>Not Scored</v>
      </c>
    </row>
    <row r="31" spans="1:19" ht="15" customHeight="1" x14ac:dyDescent="0.3">
      <c r="A31" s="64">
        <v>25</v>
      </c>
      <c r="B31" s="48">
        <f>'Class Roster'!C27</f>
        <v>0</v>
      </c>
      <c r="C31" s="48">
        <f>'Class Roster'!D27</f>
        <v>0</v>
      </c>
      <c r="D31" s="48">
        <f>'Class Roster'!E27</f>
        <v>0</v>
      </c>
      <c r="E31" s="46">
        <f t="shared" si="5"/>
        <v>100</v>
      </c>
      <c r="F31" s="53"/>
      <c r="G31" s="54">
        <f>F31/GRADES!E31</f>
        <v>0</v>
      </c>
      <c r="H31" s="46" t="str">
        <f t="shared" si="10"/>
        <v>Not Scored</v>
      </c>
      <c r="I31" s="46">
        <f t="shared" si="6"/>
        <v>100</v>
      </c>
      <c r="J31" s="53"/>
      <c r="K31" s="54">
        <f>J31/GRADES!I31</f>
        <v>0</v>
      </c>
      <c r="L31" s="46" t="str">
        <f t="shared" si="11"/>
        <v>Not Scored</v>
      </c>
      <c r="M31" s="55">
        <f>(J31-F31)/GRADES!E31</f>
        <v>0</v>
      </c>
      <c r="N31" s="47">
        <f t="shared" si="7"/>
        <v>100</v>
      </c>
      <c r="O31" s="56"/>
      <c r="P31" s="54">
        <f t="shared" si="12"/>
        <v>0</v>
      </c>
      <c r="Q31" s="46" t="str">
        <f t="shared" si="13"/>
        <v>Not Scored</v>
      </c>
      <c r="R31" s="52">
        <f t="shared" si="8"/>
        <v>0</v>
      </c>
      <c r="S31" s="65" t="str">
        <f t="shared" si="14"/>
        <v>Not Scored</v>
      </c>
    </row>
    <row r="32" spans="1:19" ht="15" customHeight="1" x14ac:dyDescent="0.3">
      <c r="A32" s="64">
        <v>26</v>
      </c>
      <c r="B32" s="48">
        <f>'Class Roster'!C28</f>
        <v>0</v>
      </c>
      <c r="C32" s="48">
        <f>'Class Roster'!D28</f>
        <v>0</v>
      </c>
      <c r="D32" s="48">
        <f>'Class Roster'!E28</f>
        <v>0</v>
      </c>
      <c r="E32" s="46">
        <f t="shared" si="5"/>
        <v>100</v>
      </c>
      <c r="F32" s="53"/>
      <c r="G32" s="54">
        <f>F32/GRADES!E32</f>
        <v>0</v>
      </c>
      <c r="H32" s="46" t="str">
        <f t="shared" si="10"/>
        <v>Not Scored</v>
      </c>
      <c r="I32" s="46">
        <f t="shared" si="6"/>
        <v>100</v>
      </c>
      <c r="J32" s="53"/>
      <c r="K32" s="54">
        <f>J32/GRADES!I32</f>
        <v>0</v>
      </c>
      <c r="L32" s="46" t="str">
        <f t="shared" si="11"/>
        <v>Not Scored</v>
      </c>
      <c r="M32" s="55">
        <f>(J32-F32)/GRADES!E32</f>
        <v>0</v>
      </c>
      <c r="N32" s="47">
        <f t="shared" si="7"/>
        <v>100</v>
      </c>
      <c r="O32" s="53"/>
      <c r="P32" s="54">
        <f t="shared" si="12"/>
        <v>0</v>
      </c>
      <c r="Q32" s="46" t="str">
        <f t="shared" si="13"/>
        <v>Not Scored</v>
      </c>
      <c r="R32" s="52">
        <f t="shared" si="8"/>
        <v>0</v>
      </c>
      <c r="S32" s="65" t="str">
        <f t="shared" si="14"/>
        <v>Not Scored</v>
      </c>
    </row>
    <row r="33" spans="1:19" ht="15" customHeight="1" x14ac:dyDescent="0.3">
      <c r="A33" s="64">
        <v>27</v>
      </c>
      <c r="B33" s="48">
        <f>'Class Roster'!C29</f>
        <v>0</v>
      </c>
      <c r="C33" s="48">
        <f>'Class Roster'!D29</f>
        <v>0</v>
      </c>
      <c r="D33" s="48">
        <f>'Class Roster'!E29</f>
        <v>0</v>
      </c>
      <c r="E33" s="46">
        <f t="shared" si="5"/>
        <v>100</v>
      </c>
      <c r="F33" s="53"/>
      <c r="G33" s="54">
        <f>F33/GRADES!E33</f>
        <v>0</v>
      </c>
      <c r="H33" s="46" t="str">
        <f t="shared" si="10"/>
        <v>Not Scored</v>
      </c>
      <c r="I33" s="46">
        <f t="shared" si="6"/>
        <v>100</v>
      </c>
      <c r="J33" s="53"/>
      <c r="K33" s="54">
        <f>J33/GRADES!I33</f>
        <v>0</v>
      </c>
      <c r="L33" s="46" t="str">
        <f t="shared" si="11"/>
        <v>Not Scored</v>
      </c>
      <c r="M33" s="55">
        <f>(J33-F33)/GRADES!E33</f>
        <v>0</v>
      </c>
      <c r="N33" s="47">
        <f t="shared" si="7"/>
        <v>100</v>
      </c>
      <c r="O33" s="53"/>
      <c r="P33" s="54">
        <f t="shared" si="12"/>
        <v>0</v>
      </c>
      <c r="Q33" s="46" t="str">
        <f t="shared" si="13"/>
        <v>Not Scored</v>
      </c>
      <c r="R33" s="52">
        <f t="shared" si="8"/>
        <v>0</v>
      </c>
      <c r="S33" s="65" t="str">
        <f t="shared" si="14"/>
        <v>Not Scored</v>
      </c>
    </row>
    <row r="34" spans="1:19" ht="15" customHeight="1" x14ac:dyDescent="0.3">
      <c r="A34" s="64">
        <v>28</v>
      </c>
      <c r="B34" s="48">
        <f>'Class Roster'!C30</f>
        <v>0</v>
      </c>
      <c r="C34" s="48">
        <f>'Class Roster'!D30</f>
        <v>0</v>
      </c>
      <c r="D34" s="48">
        <f>'Class Roster'!E30</f>
        <v>0</v>
      </c>
      <c r="E34" s="46">
        <f t="shared" si="5"/>
        <v>100</v>
      </c>
      <c r="F34" s="53"/>
      <c r="G34" s="54">
        <f>F34/GRADES!E34</f>
        <v>0</v>
      </c>
      <c r="H34" s="46" t="str">
        <f t="shared" si="10"/>
        <v>Not Scored</v>
      </c>
      <c r="I34" s="46">
        <f t="shared" si="6"/>
        <v>100</v>
      </c>
      <c r="J34" s="53"/>
      <c r="K34" s="54">
        <f>J34/GRADES!I34</f>
        <v>0</v>
      </c>
      <c r="L34" s="46" t="str">
        <f t="shared" si="11"/>
        <v>Not Scored</v>
      </c>
      <c r="M34" s="55">
        <f>(J34-F34)/GRADES!E34</f>
        <v>0</v>
      </c>
      <c r="N34" s="47">
        <f t="shared" si="7"/>
        <v>100</v>
      </c>
      <c r="O34" s="56"/>
      <c r="P34" s="54">
        <f t="shared" si="12"/>
        <v>0</v>
      </c>
      <c r="Q34" s="46" t="str">
        <f t="shared" si="13"/>
        <v>Not Scored</v>
      </c>
      <c r="R34" s="52">
        <f t="shared" si="8"/>
        <v>0</v>
      </c>
      <c r="S34" s="65" t="str">
        <f t="shared" si="14"/>
        <v>Not Scored</v>
      </c>
    </row>
    <row r="35" spans="1:19" ht="15" customHeight="1" x14ac:dyDescent="0.3">
      <c r="A35" s="64">
        <v>29</v>
      </c>
      <c r="B35" s="48">
        <f>'Class Roster'!C31</f>
        <v>0</v>
      </c>
      <c r="C35" s="48">
        <f>'Class Roster'!D31</f>
        <v>0</v>
      </c>
      <c r="D35" s="48">
        <f>'Class Roster'!E31</f>
        <v>0</v>
      </c>
      <c r="E35" s="46">
        <f t="shared" si="5"/>
        <v>100</v>
      </c>
      <c r="F35" s="53"/>
      <c r="G35" s="54">
        <f>F35/GRADES!E35</f>
        <v>0</v>
      </c>
      <c r="H35" s="46" t="str">
        <f t="shared" si="10"/>
        <v>Not Scored</v>
      </c>
      <c r="I35" s="46">
        <f t="shared" si="6"/>
        <v>100</v>
      </c>
      <c r="J35" s="53"/>
      <c r="K35" s="54">
        <f>J35/GRADES!I35</f>
        <v>0</v>
      </c>
      <c r="L35" s="46" t="str">
        <f t="shared" si="11"/>
        <v>Not Scored</v>
      </c>
      <c r="M35" s="55">
        <f>(J35-F35)/GRADES!E35</f>
        <v>0</v>
      </c>
      <c r="N35" s="47">
        <f t="shared" si="7"/>
        <v>100</v>
      </c>
      <c r="O35" s="53"/>
      <c r="P35" s="54">
        <f t="shared" si="12"/>
        <v>0</v>
      </c>
      <c r="Q35" s="46" t="str">
        <f t="shared" si="13"/>
        <v>Not Scored</v>
      </c>
      <c r="R35" s="52">
        <f t="shared" si="8"/>
        <v>0</v>
      </c>
      <c r="S35" s="65" t="str">
        <f t="shared" si="14"/>
        <v>Not Scored</v>
      </c>
    </row>
    <row r="36" spans="1:19" ht="15" customHeight="1" thickBot="1" x14ac:dyDescent="0.35">
      <c r="A36" s="66">
        <v>30</v>
      </c>
      <c r="B36" s="67">
        <f>'Class Roster'!C32</f>
        <v>0</v>
      </c>
      <c r="C36" s="67">
        <f>'Class Roster'!D32</f>
        <v>0</v>
      </c>
      <c r="D36" s="67">
        <f>'Class Roster'!E32</f>
        <v>0</v>
      </c>
      <c r="E36" s="59">
        <f t="shared" si="5"/>
        <v>100</v>
      </c>
      <c r="F36" s="68"/>
      <c r="G36" s="69">
        <f>F36/GRADES!E36</f>
        <v>0</v>
      </c>
      <c r="H36" s="59" t="str">
        <f t="shared" si="10"/>
        <v>Not Scored</v>
      </c>
      <c r="I36" s="59">
        <f t="shared" si="6"/>
        <v>100</v>
      </c>
      <c r="J36" s="68"/>
      <c r="K36" s="69">
        <f>J36/GRADES!I36</f>
        <v>0</v>
      </c>
      <c r="L36" s="59" t="str">
        <f t="shared" si="11"/>
        <v>Not Scored</v>
      </c>
      <c r="M36" s="70">
        <f>(J36-F36)/GRADES!E36</f>
        <v>0</v>
      </c>
      <c r="N36" s="71">
        <f t="shared" si="7"/>
        <v>100</v>
      </c>
      <c r="O36" s="68"/>
      <c r="P36" s="69">
        <f t="shared" si="12"/>
        <v>0</v>
      </c>
      <c r="Q36" s="59" t="str">
        <f t="shared" si="13"/>
        <v>Not Scored</v>
      </c>
      <c r="R36" s="72">
        <f t="shared" si="8"/>
        <v>0</v>
      </c>
      <c r="S36" s="73" t="str">
        <f t="shared" si="14"/>
        <v>Not Scored</v>
      </c>
    </row>
  </sheetData>
  <mergeCells count="6">
    <mergeCell ref="E4:M4"/>
    <mergeCell ref="N4:Q4"/>
    <mergeCell ref="C1:E1"/>
    <mergeCell ref="C2:E2"/>
    <mergeCell ref="I2:K2"/>
    <mergeCell ref="C3:D3"/>
  </mergeCells>
  <phoneticPr fontId="0" type="noConversion"/>
  <printOptions horizontalCentered="1" gridLines="1"/>
  <pageMargins left="0" right="0" top="0.75" bottom="0.75" header="0.3" footer="0.3"/>
  <pageSetup scale="82" orientation="landscape" r:id="rId1"/>
  <headerFooter alignWithMargins="0"/>
  <ignoredErrors>
    <ignoredError sqref="R7:R3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opLeftCell="A4" zoomScaleNormal="100" zoomScaleSheetLayoutView="80" workbookViewId="0">
      <selection activeCell="B17" sqref="B17"/>
    </sheetView>
  </sheetViews>
  <sheetFormatPr defaultColWidth="9.08984375" defaultRowHeight="12.5" x14ac:dyDescent="0.25"/>
  <cols>
    <col min="1" max="1" width="6.90625" style="1" customWidth="1"/>
    <col min="2" max="2" width="17.453125" style="1" customWidth="1"/>
    <col min="3" max="3" width="8" style="1" bestFit="1" customWidth="1"/>
    <col min="4" max="4" width="9.36328125" style="1" customWidth="1"/>
    <col min="5" max="7" width="9.08984375" style="1"/>
    <col min="8" max="8" width="9.90625" style="1" customWidth="1"/>
    <col min="9" max="16384" width="9.08984375" style="1"/>
  </cols>
  <sheetData>
    <row r="1" spans="1:12" ht="41.25" customHeight="1" x14ac:dyDescent="0.5">
      <c r="A1" s="2"/>
      <c r="B1" s="147" t="s">
        <v>17</v>
      </c>
      <c r="C1" s="147"/>
      <c r="D1" s="147"/>
      <c r="E1" s="147"/>
      <c r="F1" s="147"/>
      <c r="G1" s="147"/>
      <c r="H1" s="147"/>
      <c r="I1" s="2"/>
    </row>
    <row r="2" spans="1:12" ht="37.5" customHeight="1" x14ac:dyDescent="0.3">
      <c r="A2" s="85" t="str">
        <f>GRADES!B1</f>
        <v>Class:</v>
      </c>
      <c r="B2" s="148" t="str">
        <f>'Class Roster'!C1</f>
        <v>Unit Load Team</v>
      </c>
      <c r="C2" s="148"/>
      <c r="D2" s="84" t="s">
        <v>39</v>
      </c>
      <c r="E2" s="148" t="str">
        <f>'Class Roster'!I1</f>
        <v>18-20 JAN 2022</v>
      </c>
      <c r="F2" s="148"/>
      <c r="G2" s="84" t="s">
        <v>64</v>
      </c>
      <c r="H2" s="149" t="str">
        <f>'Class Roster'!E1</f>
        <v>Bundy, Eric</v>
      </c>
      <c r="I2" s="149"/>
      <c r="J2" s="10"/>
      <c r="K2" s="10"/>
      <c r="L2" s="10"/>
    </row>
    <row r="3" spans="1:12" x14ac:dyDescent="0.25">
      <c r="B3" s="3" t="s">
        <v>4</v>
      </c>
    </row>
    <row r="4" spans="1:12" ht="25.5" x14ac:dyDescent="0.3">
      <c r="A4" s="8" t="s">
        <v>5</v>
      </c>
      <c r="B4" s="2"/>
      <c r="C4" s="4" t="s">
        <v>6</v>
      </c>
      <c r="D4" s="4" t="s">
        <v>7</v>
      </c>
      <c r="E4" s="4" t="s">
        <v>8</v>
      </c>
    </row>
    <row r="5" spans="1:12" ht="15" customHeight="1" x14ac:dyDescent="0.25">
      <c r="A5" s="9">
        <v>1</v>
      </c>
      <c r="B5" s="45" t="str">
        <f>GRADES!B7</f>
        <v>GARNER</v>
      </c>
      <c r="C5" s="5">
        <v>20</v>
      </c>
      <c r="D5" s="5">
        <f>GRADES!J7</f>
        <v>100</v>
      </c>
      <c r="E5" s="6">
        <f>(D5-C5)/GRADES!E7</f>
        <v>0.8</v>
      </c>
    </row>
    <row r="6" spans="1:12" ht="15" customHeight="1" x14ac:dyDescent="0.25">
      <c r="A6" s="9">
        <v>2</v>
      </c>
      <c r="B6" s="45" t="str">
        <f>GRADES!B8</f>
        <v>BAUER</v>
      </c>
      <c r="C6" s="5">
        <v>20</v>
      </c>
      <c r="D6" s="5">
        <f>GRADES!J8</f>
        <v>100</v>
      </c>
      <c r="E6" s="6">
        <f>(D6-C6)/GRADES!E8</f>
        <v>0.8</v>
      </c>
    </row>
    <row r="7" spans="1:12" ht="15" customHeight="1" x14ac:dyDescent="0.25">
      <c r="A7" s="9">
        <v>3</v>
      </c>
      <c r="B7" s="45" t="str">
        <f>GRADES!B9</f>
        <v>Lopez</v>
      </c>
      <c r="C7" s="5">
        <v>20</v>
      </c>
      <c r="D7" s="5">
        <f>GRADES!J9</f>
        <v>100</v>
      </c>
      <c r="E7" s="6">
        <f>(D7-C7)/GRADES!E9</f>
        <v>0.8</v>
      </c>
    </row>
    <row r="8" spans="1:12" ht="15" customHeight="1" x14ac:dyDescent="0.25">
      <c r="A8" s="9">
        <v>4</v>
      </c>
      <c r="B8" s="45" t="str">
        <f>GRADES!B10</f>
        <v>SARTAIN</v>
      </c>
      <c r="C8" s="5">
        <v>20</v>
      </c>
      <c r="D8" s="5">
        <f>GRADES!J10</f>
        <v>100</v>
      </c>
      <c r="E8" s="6">
        <f>(D8-C8)/GRADES!E10</f>
        <v>0.8</v>
      </c>
    </row>
    <row r="9" spans="1:12" ht="15" customHeight="1" x14ac:dyDescent="0.25">
      <c r="A9" s="9">
        <v>5</v>
      </c>
      <c r="B9" s="45" t="str">
        <f>GRADES!B11</f>
        <v>JOHNSON</v>
      </c>
      <c r="C9" s="5">
        <v>40</v>
      </c>
      <c r="D9" s="5">
        <v>100</v>
      </c>
      <c r="E9" s="6">
        <f>(D9-C9)/GRADES!E11</f>
        <v>0.6</v>
      </c>
    </row>
    <row r="10" spans="1:12" ht="15" customHeight="1" x14ac:dyDescent="0.25">
      <c r="A10" s="9">
        <v>6</v>
      </c>
      <c r="B10" s="45" t="str">
        <f>GRADES!B12</f>
        <v>RYAN</v>
      </c>
      <c r="C10" s="5">
        <v>20</v>
      </c>
      <c r="D10" s="5">
        <f>GRADES!J12</f>
        <v>100</v>
      </c>
      <c r="E10" s="6">
        <f>(D10-C10)/GRADES!E12</f>
        <v>0.8</v>
      </c>
    </row>
    <row r="11" spans="1:12" ht="15" customHeight="1" x14ac:dyDescent="0.25">
      <c r="A11" s="9">
        <v>7</v>
      </c>
      <c r="B11" s="45" t="str">
        <f>GRADES!B13</f>
        <v>THAPA</v>
      </c>
      <c r="C11" s="5">
        <v>20</v>
      </c>
      <c r="D11" s="5">
        <f>GRADES!J13</f>
        <v>100</v>
      </c>
      <c r="E11" s="6">
        <f>(D11-C11)/GRADES!E13</f>
        <v>0.8</v>
      </c>
    </row>
    <row r="12" spans="1:12" ht="15" customHeight="1" x14ac:dyDescent="0.25">
      <c r="A12" s="9">
        <v>8</v>
      </c>
      <c r="B12" s="45" t="str">
        <f>GRADES!B14</f>
        <v>BESKOS</v>
      </c>
      <c r="C12" s="5">
        <v>20</v>
      </c>
      <c r="D12" s="5">
        <f>GRADES!J14</f>
        <v>100</v>
      </c>
      <c r="E12" s="6">
        <f>(D12-C12)/GRADES!E14</f>
        <v>0.8</v>
      </c>
    </row>
    <row r="13" spans="1:12" ht="15" customHeight="1" x14ac:dyDescent="0.25">
      <c r="A13" s="9">
        <v>9</v>
      </c>
      <c r="B13" s="45" t="str">
        <f>GRADES!B15</f>
        <v>GUTO</v>
      </c>
      <c r="C13" s="5">
        <v>30</v>
      </c>
      <c r="D13" s="5">
        <v>90</v>
      </c>
      <c r="E13" s="6">
        <f>(D13-C13)/GRADES!E15</f>
        <v>0.6</v>
      </c>
    </row>
    <row r="14" spans="1:12" ht="15" customHeight="1" x14ac:dyDescent="0.25">
      <c r="A14" s="9">
        <v>10</v>
      </c>
      <c r="B14" s="45" t="str">
        <f>GRADES!B16</f>
        <v>HEINLE</v>
      </c>
      <c r="C14" s="5">
        <f>GRADES!F16</f>
        <v>30</v>
      </c>
      <c r="D14" s="5">
        <f>GRADES!J16</f>
        <v>100</v>
      </c>
      <c r="E14" s="6">
        <f>(D14-C14)/GRADES!E16</f>
        <v>0.7</v>
      </c>
    </row>
    <row r="15" spans="1:12" ht="15" customHeight="1" x14ac:dyDescent="0.25">
      <c r="A15" s="9">
        <v>11</v>
      </c>
      <c r="B15" s="45">
        <f>GRADES!B17</f>
        <v>0</v>
      </c>
      <c r="C15" s="5">
        <f>GRADES!F17</f>
        <v>30</v>
      </c>
      <c r="D15" s="5">
        <f>GRADES!J17</f>
        <v>100</v>
      </c>
      <c r="E15" s="6">
        <f>(D15-C15)/GRADES!E17</f>
        <v>0.7</v>
      </c>
    </row>
    <row r="16" spans="1:12" ht="15" customHeight="1" x14ac:dyDescent="0.25">
      <c r="A16" s="9">
        <v>12</v>
      </c>
      <c r="B16" s="45">
        <f>GRADES!B18</f>
        <v>0</v>
      </c>
      <c r="C16" s="5">
        <f>GRADES!F18</f>
        <v>20</v>
      </c>
      <c r="D16" s="5">
        <f>GRADES!J18</f>
        <v>100</v>
      </c>
      <c r="E16" s="6">
        <f>(D16-C16)/GRADES!E18</f>
        <v>0.8</v>
      </c>
    </row>
    <row r="17" spans="1:5" ht="15" customHeight="1" x14ac:dyDescent="0.25">
      <c r="A17" s="9">
        <v>13</v>
      </c>
      <c r="B17" s="45">
        <f>GRADES!B19</f>
        <v>0</v>
      </c>
      <c r="C17" s="5">
        <f>GRADES!F19</f>
        <v>10</v>
      </c>
      <c r="D17" s="5">
        <f>GRADES!J19</f>
        <v>100</v>
      </c>
      <c r="E17" s="6">
        <f>(D17-C17)/GRADES!E19</f>
        <v>0.9</v>
      </c>
    </row>
    <row r="18" spans="1:5" ht="15" customHeight="1" x14ac:dyDescent="0.25">
      <c r="A18" s="9">
        <v>14</v>
      </c>
      <c r="B18" s="45">
        <f>GRADES!B20</f>
        <v>0</v>
      </c>
      <c r="C18" s="5">
        <f>GRADES!F20</f>
        <v>20</v>
      </c>
      <c r="D18" s="5">
        <f>GRADES!J20</f>
        <v>100</v>
      </c>
      <c r="E18" s="6">
        <f>(D18-C18)/GRADES!E20</f>
        <v>0.8</v>
      </c>
    </row>
    <row r="19" spans="1:5" ht="15" customHeight="1" x14ac:dyDescent="0.25">
      <c r="A19" s="9">
        <v>15</v>
      </c>
      <c r="B19" s="45">
        <f>GRADES!B21</f>
        <v>0</v>
      </c>
      <c r="C19" s="5">
        <f>GRADES!F21</f>
        <v>20</v>
      </c>
      <c r="D19" s="5">
        <f>GRADES!J21</f>
        <v>100</v>
      </c>
      <c r="E19" s="6">
        <f>(D19-C19)/GRADES!E21</f>
        <v>0.8</v>
      </c>
    </row>
    <row r="20" spans="1:5" ht="15" customHeight="1" x14ac:dyDescent="0.25">
      <c r="A20" s="9">
        <v>16</v>
      </c>
      <c r="B20" s="45">
        <f>GRADES!B22</f>
        <v>0</v>
      </c>
      <c r="C20" s="5">
        <f>GRADES!F22</f>
        <v>30</v>
      </c>
      <c r="D20" s="5">
        <f>GRADES!J22</f>
        <v>100</v>
      </c>
      <c r="E20" s="6">
        <f>(D20-C20)/GRADES!E22</f>
        <v>0.7</v>
      </c>
    </row>
    <row r="21" spans="1:5" ht="15" customHeight="1" x14ac:dyDescent="0.25">
      <c r="A21" s="9">
        <v>17</v>
      </c>
      <c r="B21" s="45">
        <f>GRADES!B23</f>
        <v>0</v>
      </c>
      <c r="C21" s="5">
        <f>GRADES!F23</f>
        <v>0</v>
      </c>
      <c r="D21" s="5">
        <f>GRADES!J23</f>
        <v>0</v>
      </c>
      <c r="E21" s="6">
        <f>(D21-C21)/GRADES!E23</f>
        <v>0</v>
      </c>
    </row>
    <row r="22" spans="1:5" ht="15" customHeight="1" x14ac:dyDescent="0.25">
      <c r="A22" s="9">
        <v>18</v>
      </c>
      <c r="B22" s="45">
        <f>GRADES!B24</f>
        <v>0</v>
      </c>
      <c r="C22" s="5">
        <f>GRADES!F24</f>
        <v>0</v>
      </c>
      <c r="D22" s="5">
        <f>GRADES!J24</f>
        <v>0</v>
      </c>
      <c r="E22" s="6">
        <f>(D22-C22)/GRADES!E24</f>
        <v>0</v>
      </c>
    </row>
    <row r="23" spans="1:5" ht="15" customHeight="1" x14ac:dyDescent="0.25">
      <c r="A23" s="9">
        <v>19</v>
      </c>
      <c r="B23" s="45">
        <f>GRADES!B25</f>
        <v>0</v>
      </c>
      <c r="C23" s="5">
        <f>GRADES!F25</f>
        <v>0</v>
      </c>
      <c r="D23" s="5">
        <f>GRADES!J25</f>
        <v>0</v>
      </c>
      <c r="E23" s="6">
        <f>(D23-C23)/GRADES!E25</f>
        <v>0</v>
      </c>
    </row>
    <row r="24" spans="1:5" ht="15" customHeight="1" x14ac:dyDescent="0.25">
      <c r="A24" s="9">
        <v>20</v>
      </c>
      <c r="B24" s="45">
        <f>GRADES!B26</f>
        <v>0</v>
      </c>
      <c r="C24" s="5">
        <f>GRADES!F26</f>
        <v>0</v>
      </c>
      <c r="D24" s="5">
        <f>GRADES!J26</f>
        <v>0</v>
      </c>
      <c r="E24" s="6">
        <f>(D24-C24)/GRADES!E26</f>
        <v>0</v>
      </c>
    </row>
    <row r="25" spans="1:5" ht="15" customHeight="1" x14ac:dyDescent="0.25">
      <c r="A25" s="9">
        <v>21</v>
      </c>
      <c r="B25" s="45">
        <f>GRADES!B27</f>
        <v>0</v>
      </c>
      <c r="C25" s="5">
        <f>GRADES!F27</f>
        <v>0</v>
      </c>
      <c r="D25" s="5">
        <f>GRADES!J27</f>
        <v>0</v>
      </c>
      <c r="E25" s="6">
        <f>(D25-C25)/GRADES!E27</f>
        <v>0</v>
      </c>
    </row>
    <row r="26" spans="1:5" ht="15" customHeight="1" x14ac:dyDescent="0.25">
      <c r="A26" s="9">
        <v>22</v>
      </c>
      <c r="B26" s="45">
        <f>GRADES!B28</f>
        <v>0</v>
      </c>
      <c r="C26" s="5">
        <f>GRADES!F28</f>
        <v>0</v>
      </c>
      <c r="D26" s="5">
        <f>GRADES!J28</f>
        <v>0</v>
      </c>
      <c r="E26" s="6">
        <f>(D26-C26)/GRADES!E28</f>
        <v>0</v>
      </c>
    </row>
    <row r="27" spans="1:5" ht="15" customHeight="1" x14ac:dyDescent="0.25">
      <c r="A27" s="9">
        <v>23</v>
      </c>
      <c r="B27" s="45">
        <f>GRADES!B29</f>
        <v>0</v>
      </c>
      <c r="C27" s="5">
        <f>GRADES!F29</f>
        <v>0</v>
      </c>
      <c r="D27" s="5">
        <f>GRADES!J29</f>
        <v>0</v>
      </c>
      <c r="E27" s="6">
        <f>(D27-C27)/GRADES!E29</f>
        <v>0</v>
      </c>
    </row>
    <row r="28" spans="1:5" ht="15" customHeight="1" x14ac:dyDescent="0.25">
      <c r="A28" s="9">
        <v>24</v>
      </c>
      <c r="B28" s="45">
        <f>GRADES!B30</f>
        <v>0</v>
      </c>
      <c r="C28" s="5">
        <f>GRADES!F30</f>
        <v>0</v>
      </c>
      <c r="D28" s="5">
        <f>GRADES!J30</f>
        <v>0</v>
      </c>
      <c r="E28" s="6">
        <f>(D28-C28)/GRADES!E30</f>
        <v>0</v>
      </c>
    </row>
    <row r="29" spans="1:5" ht="15" customHeight="1" x14ac:dyDescent="0.25">
      <c r="A29" s="9">
        <v>25</v>
      </c>
      <c r="B29" s="45">
        <f>GRADES!B31</f>
        <v>0</v>
      </c>
      <c r="C29" s="5">
        <f>GRADES!F31</f>
        <v>0</v>
      </c>
      <c r="D29" s="5">
        <f>GRADES!J31</f>
        <v>0</v>
      </c>
      <c r="E29" s="6">
        <f>(D29-C29)/GRADES!E31</f>
        <v>0</v>
      </c>
    </row>
    <row r="30" spans="1:5" ht="15" customHeight="1" x14ac:dyDescent="0.25">
      <c r="A30" s="9">
        <v>26</v>
      </c>
      <c r="B30" s="45">
        <f>GRADES!B32</f>
        <v>0</v>
      </c>
      <c r="C30" s="5">
        <f>GRADES!F32</f>
        <v>0</v>
      </c>
      <c r="D30" s="5">
        <f>GRADES!J32</f>
        <v>0</v>
      </c>
      <c r="E30" s="6">
        <f>(D30-C30)/GRADES!E32</f>
        <v>0</v>
      </c>
    </row>
    <row r="31" spans="1:5" ht="15" customHeight="1" x14ac:dyDescent="0.25">
      <c r="A31" s="9">
        <v>27</v>
      </c>
      <c r="B31" s="45">
        <f>GRADES!B33</f>
        <v>0</v>
      </c>
      <c r="C31" s="5">
        <f>GRADES!F33</f>
        <v>0</v>
      </c>
      <c r="D31" s="5">
        <f>GRADES!J33</f>
        <v>0</v>
      </c>
      <c r="E31" s="6">
        <f>(D31-C31)/GRADES!E33</f>
        <v>0</v>
      </c>
    </row>
    <row r="32" spans="1:5" ht="15" customHeight="1" x14ac:dyDescent="0.25">
      <c r="A32" s="9">
        <v>28</v>
      </c>
      <c r="B32" s="45">
        <f>GRADES!B34</f>
        <v>0</v>
      </c>
      <c r="C32" s="5">
        <f>GRADES!F34</f>
        <v>0</v>
      </c>
      <c r="D32" s="5">
        <f>GRADES!J34</f>
        <v>0</v>
      </c>
      <c r="E32" s="6">
        <f>(D32-C32)/GRADES!E34</f>
        <v>0</v>
      </c>
    </row>
    <row r="33" spans="1:5" ht="15" customHeight="1" x14ac:dyDescent="0.25">
      <c r="A33" s="9">
        <v>29</v>
      </c>
      <c r="B33" s="45">
        <f>GRADES!B35</f>
        <v>0</v>
      </c>
      <c r="C33" s="5">
        <f>GRADES!F35</f>
        <v>0</v>
      </c>
      <c r="D33" s="5">
        <f>GRADES!J35</f>
        <v>0</v>
      </c>
      <c r="E33" s="6">
        <f>(D33-C33)/GRADES!E35</f>
        <v>0</v>
      </c>
    </row>
    <row r="34" spans="1:5" ht="15" customHeight="1" x14ac:dyDescent="0.25">
      <c r="A34" s="9">
        <v>30</v>
      </c>
      <c r="B34" s="45">
        <f>GRADES!B36</f>
        <v>0</v>
      </c>
      <c r="C34" s="5">
        <f>GRADES!F36</f>
        <v>0</v>
      </c>
      <c r="D34" s="5">
        <f>GRADES!J36</f>
        <v>0</v>
      </c>
      <c r="E34" s="6">
        <f>(D34-C34)/GRADES!E36</f>
        <v>0</v>
      </c>
    </row>
    <row r="35" spans="1:5" ht="15" customHeight="1" x14ac:dyDescent="0.3">
      <c r="A35" s="1" t="s">
        <v>9</v>
      </c>
      <c r="E35" s="7">
        <f>AVERAGE(E5:E10)</f>
        <v>0.76666666666666672</v>
      </c>
    </row>
  </sheetData>
  <mergeCells count="4">
    <mergeCell ref="B1:H1"/>
    <mergeCell ref="E2:F2"/>
    <mergeCell ref="H2:I2"/>
    <mergeCell ref="B2:C2"/>
  </mergeCells>
  <phoneticPr fontId="0" type="noConversion"/>
  <printOptions gridLines="1"/>
  <pageMargins left="0.5" right="0.5" top="0.5" bottom="0.5" header="0.25" footer="0.25"/>
  <pageSetup scale="9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A37" zoomScaleNormal="100" workbookViewId="0">
      <selection activeCell="D53" sqref="D53:L58"/>
    </sheetView>
  </sheetViews>
  <sheetFormatPr defaultRowHeight="12.5" x14ac:dyDescent="0.25"/>
  <cols>
    <col min="1" max="1" width="17.6328125" customWidth="1"/>
    <col min="2" max="2" width="14.36328125" style="14" customWidth="1"/>
    <col min="3" max="12" width="4.453125" style="14" customWidth="1"/>
    <col min="13" max="13" width="11.36328125" customWidth="1"/>
    <col min="14" max="14" width="12.90625" style="16" customWidth="1"/>
    <col min="15" max="15" width="11" style="101" customWidth="1"/>
  </cols>
  <sheetData>
    <row r="1" spans="1:16" x14ac:dyDescent="0.25">
      <c r="A1" s="86" t="s">
        <v>59</v>
      </c>
      <c r="B1" s="40"/>
      <c r="C1" s="152" t="s">
        <v>64</v>
      </c>
      <c r="D1" s="151"/>
      <c r="E1" s="151"/>
      <c r="H1" s="153" t="s">
        <v>39</v>
      </c>
      <c r="I1" s="153"/>
      <c r="J1" s="151"/>
      <c r="K1" s="151"/>
      <c r="L1" s="151"/>
    </row>
    <row r="2" spans="1:16" ht="13" x14ac:dyDescent="0.3">
      <c r="A2" s="148" t="str">
        <f>'Class Roster'!C1</f>
        <v>Unit Load Team</v>
      </c>
      <c r="B2" s="148"/>
      <c r="D2" s="148" t="str">
        <f>'Class Roster'!E1</f>
        <v>Bundy, Eric</v>
      </c>
      <c r="E2" s="148"/>
      <c r="F2" s="148"/>
      <c r="G2" s="148"/>
      <c r="I2" s="148" t="str">
        <f>'Class Roster'!I1</f>
        <v>18-20 JAN 2022</v>
      </c>
      <c r="J2" s="148"/>
      <c r="K2" s="148"/>
      <c r="L2" s="148"/>
    </row>
    <row r="4" spans="1:16" x14ac:dyDescent="0.25">
      <c r="A4" s="37"/>
      <c r="B4" s="38"/>
      <c r="C4" s="38"/>
      <c r="D4" s="38"/>
      <c r="E4" s="38"/>
      <c r="F4" s="38"/>
      <c r="G4" s="38"/>
      <c r="H4" s="38"/>
      <c r="I4" s="150" t="s">
        <v>42</v>
      </c>
      <c r="J4" s="150"/>
      <c r="K4" s="150"/>
      <c r="L4" s="150"/>
      <c r="M4" s="37"/>
      <c r="N4" s="39"/>
      <c r="O4" s="102"/>
    </row>
    <row r="5" spans="1:16" s="14" customFormat="1" ht="23.15" customHeight="1" x14ac:dyDescent="0.3">
      <c r="A5" s="40" t="s">
        <v>4</v>
      </c>
      <c r="B5" s="41" t="s">
        <v>0</v>
      </c>
      <c r="C5" s="42" t="s">
        <v>43</v>
      </c>
      <c r="D5" s="42" t="s">
        <v>44</v>
      </c>
      <c r="E5" s="42" t="s">
        <v>45</v>
      </c>
      <c r="F5" s="42" t="s">
        <v>46</v>
      </c>
      <c r="G5" s="42" t="s">
        <v>47</v>
      </c>
      <c r="H5" s="42" t="s">
        <v>48</v>
      </c>
      <c r="I5" s="42" t="s">
        <v>49</v>
      </c>
      <c r="J5" s="42" t="s">
        <v>50</v>
      </c>
      <c r="K5" s="42" t="s">
        <v>51</v>
      </c>
      <c r="L5" s="42" t="s">
        <v>52</v>
      </c>
      <c r="M5" s="14" t="s">
        <v>53</v>
      </c>
      <c r="N5" s="15" t="s">
        <v>54</v>
      </c>
      <c r="O5" s="101" t="s">
        <v>3</v>
      </c>
    </row>
    <row r="6" spans="1:16" ht="15" customHeight="1" x14ac:dyDescent="0.3">
      <c r="A6" s="12" t="str">
        <f>'Class Roster'!C3</f>
        <v>GARNER</v>
      </c>
      <c r="B6" s="43">
        <v>100</v>
      </c>
      <c r="C6" s="43">
        <v>0</v>
      </c>
      <c r="D6" s="43">
        <v>10</v>
      </c>
      <c r="E6" s="43">
        <v>0</v>
      </c>
      <c r="F6" s="43">
        <v>0</v>
      </c>
      <c r="G6" s="43">
        <v>0</v>
      </c>
      <c r="H6" s="43">
        <v>0</v>
      </c>
      <c r="I6" s="43">
        <v>0</v>
      </c>
      <c r="J6" s="43">
        <v>0</v>
      </c>
      <c r="K6" s="43">
        <v>0</v>
      </c>
      <c r="L6" s="43">
        <v>10</v>
      </c>
      <c r="M6" s="21">
        <f t="shared" ref="M6:M35" si="0">SUM(C6:L6)</f>
        <v>20</v>
      </c>
      <c r="N6" s="44">
        <f t="shared" ref="N6:N35" si="1">M6/B6</f>
        <v>0.2</v>
      </c>
      <c r="O6" s="103" t="str">
        <f t="shared" ref="O6:O21" si="2">IF(N6=0,"NOT SCORED",IF(N6&lt;=59.9%,"F",IF(N6&lt;=69.9%,"D",IF(N6&lt;=79.9%,"C",IF(N6&lt;=89.9%,"B",IF(N6&gt;=90%,"A"))))))</f>
        <v>F</v>
      </c>
      <c r="P6">
        <v>1</v>
      </c>
    </row>
    <row r="7" spans="1:16" ht="15" customHeight="1" x14ac:dyDescent="0.3">
      <c r="A7" s="12" t="str">
        <f>'Class Roster'!C4</f>
        <v>BAUER</v>
      </c>
      <c r="B7" s="43">
        <v>100</v>
      </c>
      <c r="C7" s="43">
        <v>10</v>
      </c>
      <c r="D7" s="43">
        <v>10</v>
      </c>
      <c r="E7" s="43">
        <v>0</v>
      </c>
      <c r="F7" s="43">
        <v>0</v>
      </c>
      <c r="G7" s="43">
        <v>0</v>
      </c>
      <c r="H7" s="43">
        <v>0</v>
      </c>
      <c r="I7" s="43">
        <v>0</v>
      </c>
      <c r="J7" s="43">
        <v>0</v>
      </c>
      <c r="K7" s="43">
        <v>0</v>
      </c>
      <c r="L7" s="43">
        <v>0</v>
      </c>
      <c r="M7" s="21">
        <f t="shared" si="0"/>
        <v>20</v>
      </c>
      <c r="N7" s="44">
        <f t="shared" si="1"/>
        <v>0.2</v>
      </c>
      <c r="O7" s="103" t="str">
        <f t="shared" si="2"/>
        <v>F</v>
      </c>
      <c r="P7">
        <v>2</v>
      </c>
    </row>
    <row r="8" spans="1:16" ht="15" customHeight="1" x14ac:dyDescent="0.3">
      <c r="A8" s="12" t="str">
        <f>'Class Roster'!C5</f>
        <v>Lopez</v>
      </c>
      <c r="B8" s="43">
        <v>100</v>
      </c>
      <c r="C8" s="43">
        <v>0</v>
      </c>
      <c r="D8" s="43">
        <v>0</v>
      </c>
      <c r="E8" s="43">
        <v>0</v>
      </c>
      <c r="F8" s="43">
        <v>10</v>
      </c>
      <c r="G8" s="43">
        <v>0</v>
      </c>
      <c r="H8" s="43">
        <v>0</v>
      </c>
      <c r="I8" s="43">
        <v>0</v>
      </c>
      <c r="J8" s="43">
        <v>0</v>
      </c>
      <c r="K8" s="43">
        <v>10</v>
      </c>
      <c r="L8" s="43">
        <v>0</v>
      </c>
      <c r="M8" s="21">
        <f t="shared" si="0"/>
        <v>20</v>
      </c>
      <c r="N8" s="44">
        <f t="shared" si="1"/>
        <v>0.2</v>
      </c>
      <c r="O8" s="103" t="str">
        <f t="shared" si="2"/>
        <v>F</v>
      </c>
      <c r="P8">
        <v>3</v>
      </c>
    </row>
    <row r="9" spans="1:16" ht="15" customHeight="1" x14ac:dyDescent="0.3">
      <c r="A9" s="12" t="str">
        <f>'Class Roster'!C6</f>
        <v>SARTAIN</v>
      </c>
      <c r="B9" s="43">
        <v>100</v>
      </c>
      <c r="C9" s="43">
        <v>10</v>
      </c>
      <c r="D9" s="43">
        <v>0</v>
      </c>
      <c r="E9" s="43">
        <v>0</v>
      </c>
      <c r="F9" s="43">
        <v>10</v>
      </c>
      <c r="G9" s="43">
        <v>0</v>
      </c>
      <c r="H9" s="43">
        <v>0</v>
      </c>
      <c r="I9" s="43">
        <v>0</v>
      </c>
      <c r="J9" s="43">
        <v>0</v>
      </c>
      <c r="K9" s="43">
        <v>0</v>
      </c>
      <c r="L9" s="43">
        <v>0</v>
      </c>
      <c r="M9" s="21">
        <f t="shared" si="0"/>
        <v>20</v>
      </c>
      <c r="N9" s="44">
        <f t="shared" si="1"/>
        <v>0.2</v>
      </c>
      <c r="O9" s="103" t="str">
        <f t="shared" si="2"/>
        <v>F</v>
      </c>
      <c r="P9">
        <v>4</v>
      </c>
    </row>
    <row r="10" spans="1:16" ht="15" customHeight="1" x14ac:dyDescent="0.3">
      <c r="A10" s="12" t="str">
        <f>'Class Roster'!C7</f>
        <v>JOHNSON</v>
      </c>
      <c r="B10" s="43">
        <v>100</v>
      </c>
      <c r="C10" s="43">
        <v>10</v>
      </c>
      <c r="D10" s="43">
        <v>0</v>
      </c>
      <c r="E10" s="43">
        <v>10</v>
      </c>
      <c r="F10" s="43">
        <v>0</v>
      </c>
      <c r="G10" s="43">
        <v>0</v>
      </c>
      <c r="H10" s="43">
        <v>0</v>
      </c>
      <c r="I10" s="43">
        <v>10</v>
      </c>
      <c r="J10" s="43">
        <v>0</v>
      </c>
      <c r="K10" s="43">
        <v>0</v>
      </c>
      <c r="L10" s="43">
        <v>10</v>
      </c>
      <c r="M10" s="21">
        <f t="shared" si="0"/>
        <v>40</v>
      </c>
      <c r="N10" s="44">
        <f t="shared" si="1"/>
        <v>0.4</v>
      </c>
      <c r="O10" s="103" t="str">
        <f t="shared" si="2"/>
        <v>F</v>
      </c>
      <c r="P10">
        <v>5</v>
      </c>
    </row>
    <row r="11" spans="1:16" ht="15" customHeight="1" x14ac:dyDescent="0.3">
      <c r="A11" s="12" t="str">
        <f>'Class Roster'!C8</f>
        <v>RYAN</v>
      </c>
      <c r="B11" s="43">
        <v>100</v>
      </c>
      <c r="C11" s="43">
        <v>0</v>
      </c>
      <c r="D11" s="43">
        <v>0</v>
      </c>
      <c r="E11" s="43">
        <v>0</v>
      </c>
      <c r="F11" s="43">
        <v>0</v>
      </c>
      <c r="G11" s="43">
        <v>0</v>
      </c>
      <c r="H11" s="43">
        <v>0</v>
      </c>
      <c r="I11" s="43">
        <v>10</v>
      </c>
      <c r="J11" s="43">
        <v>10</v>
      </c>
      <c r="K11" s="43">
        <v>0</v>
      </c>
      <c r="L11" s="43">
        <v>0</v>
      </c>
      <c r="M11" s="21">
        <f t="shared" si="0"/>
        <v>20</v>
      </c>
      <c r="N11" s="44">
        <f t="shared" si="1"/>
        <v>0.2</v>
      </c>
      <c r="O11" s="103" t="str">
        <f t="shared" si="2"/>
        <v>F</v>
      </c>
      <c r="P11">
        <v>6</v>
      </c>
    </row>
    <row r="12" spans="1:16" ht="15" customHeight="1" x14ac:dyDescent="0.3">
      <c r="A12" s="12" t="str">
        <f>'Class Roster'!C9</f>
        <v>THAPA</v>
      </c>
      <c r="B12" s="43">
        <v>100</v>
      </c>
      <c r="C12" s="43">
        <v>0</v>
      </c>
      <c r="D12" s="43">
        <v>10</v>
      </c>
      <c r="E12" s="43">
        <v>0</v>
      </c>
      <c r="F12" s="43">
        <v>0</v>
      </c>
      <c r="G12" s="43">
        <v>0</v>
      </c>
      <c r="H12" s="43">
        <v>0</v>
      </c>
      <c r="I12" s="43">
        <v>10</v>
      </c>
      <c r="J12" s="43">
        <v>0</v>
      </c>
      <c r="K12" s="43">
        <v>0</v>
      </c>
      <c r="L12" s="43">
        <v>0</v>
      </c>
      <c r="M12" s="21">
        <f t="shared" si="0"/>
        <v>20</v>
      </c>
      <c r="N12" s="44">
        <f t="shared" si="1"/>
        <v>0.2</v>
      </c>
      <c r="O12" s="103" t="str">
        <f t="shared" si="2"/>
        <v>F</v>
      </c>
      <c r="P12">
        <v>7</v>
      </c>
    </row>
    <row r="13" spans="1:16" ht="15" customHeight="1" x14ac:dyDescent="0.3">
      <c r="A13" s="12" t="str">
        <f>'Class Roster'!C10</f>
        <v>BESKOS</v>
      </c>
      <c r="B13" s="43">
        <v>100</v>
      </c>
      <c r="C13" s="43">
        <v>10</v>
      </c>
      <c r="D13" s="43">
        <v>0</v>
      </c>
      <c r="E13" s="43">
        <v>0</v>
      </c>
      <c r="F13" s="43">
        <v>0</v>
      </c>
      <c r="G13" s="43">
        <v>0</v>
      </c>
      <c r="H13" s="43">
        <v>0</v>
      </c>
      <c r="I13" s="43">
        <v>0</v>
      </c>
      <c r="J13" s="43">
        <v>10</v>
      </c>
      <c r="K13" s="43">
        <v>0</v>
      </c>
      <c r="L13" s="43">
        <v>10</v>
      </c>
      <c r="M13" s="21">
        <f t="shared" si="0"/>
        <v>30</v>
      </c>
      <c r="N13" s="44">
        <f t="shared" si="1"/>
        <v>0.3</v>
      </c>
      <c r="O13" s="103" t="str">
        <f t="shared" si="2"/>
        <v>F</v>
      </c>
      <c r="P13">
        <v>8</v>
      </c>
    </row>
    <row r="14" spans="1:16" ht="15" customHeight="1" x14ac:dyDescent="0.3">
      <c r="A14" s="12" t="str">
        <f>'Class Roster'!C11</f>
        <v>GUTO</v>
      </c>
      <c r="B14" s="43">
        <v>100</v>
      </c>
      <c r="C14" s="43">
        <v>10</v>
      </c>
      <c r="D14" s="43">
        <v>10</v>
      </c>
      <c r="E14" s="43">
        <v>0</v>
      </c>
      <c r="F14" s="43">
        <v>10</v>
      </c>
      <c r="G14" s="43">
        <v>0</v>
      </c>
      <c r="H14" s="43">
        <v>0</v>
      </c>
      <c r="I14" s="43">
        <v>0</v>
      </c>
      <c r="J14" s="43">
        <v>0</v>
      </c>
      <c r="K14" s="43">
        <v>0</v>
      </c>
      <c r="L14" s="43">
        <v>0</v>
      </c>
      <c r="M14" s="21">
        <f t="shared" si="0"/>
        <v>30</v>
      </c>
      <c r="N14" s="44">
        <f t="shared" si="1"/>
        <v>0.3</v>
      </c>
      <c r="O14" s="103" t="str">
        <f t="shared" si="2"/>
        <v>F</v>
      </c>
      <c r="P14">
        <v>9</v>
      </c>
    </row>
    <row r="15" spans="1:16" ht="15" customHeight="1" x14ac:dyDescent="0.3">
      <c r="A15" s="12" t="str">
        <f>'Class Roster'!C12</f>
        <v>HEINLE</v>
      </c>
      <c r="B15" s="43">
        <v>100</v>
      </c>
      <c r="C15" s="43">
        <v>0</v>
      </c>
      <c r="D15" s="43">
        <v>10</v>
      </c>
      <c r="E15" s="43">
        <v>10</v>
      </c>
      <c r="F15" s="43">
        <v>0</v>
      </c>
      <c r="G15" s="43">
        <v>0</v>
      </c>
      <c r="H15" s="43">
        <v>0</v>
      </c>
      <c r="I15" s="43">
        <v>0</v>
      </c>
      <c r="J15" s="43">
        <v>10</v>
      </c>
      <c r="K15" s="43">
        <v>0</v>
      </c>
      <c r="L15" s="43">
        <v>0</v>
      </c>
      <c r="M15" s="21">
        <f t="shared" si="0"/>
        <v>30</v>
      </c>
      <c r="N15" s="44">
        <f t="shared" si="1"/>
        <v>0.3</v>
      </c>
      <c r="O15" s="103" t="str">
        <f t="shared" si="2"/>
        <v>F</v>
      </c>
      <c r="P15">
        <v>10</v>
      </c>
    </row>
    <row r="16" spans="1:16" ht="15" customHeight="1" x14ac:dyDescent="0.3">
      <c r="A16" s="12">
        <f>'Class Roster'!C13</f>
        <v>0</v>
      </c>
      <c r="B16" s="43">
        <v>100</v>
      </c>
      <c r="C16" s="43">
        <v>10</v>
      </c>
      <c r="D16" s="43">
        <v>0</v>
      </c>
      <c r="E16" s="43">
        <v>10</v>
      </c>
      <c r="F16" s="43">
        <v>0</v>
      </c>
      <c r="G16" s="43">
        <v>0</v>
      </c>
      <c r="H16" s="43">
        <v>10</v>
      </c>
      <c r="I16" s="43">
        <v>0</v>
      </c>
      <c r="J16" s="43">
        <v>0</v>
      </c>
      <c r="K16" s="43">
        <v>0</v>
      </c>
      <c r="L16" s="43">
        <v>0</v>
      </c>
      <c r="M16" s="21">
        <f t="shared" si="0"/>
        <v>30</v>
      </c>
      <c r="N16" s="44">
        <f t="shared" si="1"/>
        <v>0.3</v>
      </c>
      <c r="O16" s="103" t="str">
        <f t="shared" si="2"/>
        <v>F</v>
      </c>
      <c r="P16">
        <v>11</v>
      </c>
    </row>
    <row r="17" spans="1:16" ht="15" customHeight="1" x14ac:dyDescent="0.3">
      <c r="A17" s="12">
        <f>'Class Roster'!C14</f>
        <v>0</v>
      </c>
      <c r="B17" s="43">
        <v>100</v>
      </c>
      <c r="C17" s="43">
        <v>10</v>
      </c>
      <c r="D17" s="43">
        <v>10</v>
      </c>
      <c r="E17" s="43">
        <v>0</v>
      </c>
      <c r="F17" s="43">
        <v>0</v>
      </c>
      <c r="G17" s="43">
        <v>0</v>
      </c>
      <c r="H17" s="43">
        <v>0</v>
      </c>
      <c r="I17" s="43">
        <v>10</v>
      </c>
      <c r="J17" s="43">
        <v>0</v>
      </c>
      <c r="K17" s="43">
        <v>10</v>
      </c>
      <c r="L17" s="43">
        <v>0</v>
      </c>
      <c r="M17" s="21">
        <f t="shared" si="0"/>
        <v>40</v>
      </c>
      <c r="N17" s="44">
        <f t="shared" si="1"/>
        <v>0.4</v>
      </c>
      <c r="O17" s="103" t="str">
        <f t="shared" si="2"/>
        <v>F</v>
      </c>
      <c r="P17">
        <v>12</v>
      </c>
    </row>
    <row r="18" spans="1:16" ht="15" customHeight="1" x14ac:dyDescent="0.3">
      <c r="A18" s="12">
        <f>'Class Roster'!C15</f>
        <v>0</v>
      </c>
      <c r="B18" s="43">
        <v>100</v>
      </c>
      <c r="C18" s="43">
        <v>10</v>
      </c>
      <c r="D18" s="43">
        <v>0</v>
      </c>
      <c r="E18" s="43">
        <v>0</v>
      </c>
      <c r="F18" s="43">
        <v>10</v>
      </c>
      <c r="G18" s="43">
        <v>0</v>
      </c>
      <c r="H18" s="43">
        <v>0</v>
      </c>
      <c r="I18" s="43">
        <v>0</v>
      </c>
      <c r="J18" s="43">
        <v>10</v>
      </c>
      <c r="K18" s="43">
        <v>10</v>
      </c>
      <c r="L18" s="43">
        <v>0</v>
      </c>
      <c r="M18" s="21">
        <f t="shared" si="0"/>
        <v>40</v>
      </c>
      <c r="N18" s="44">
        <f t="shared" si="1"/>
        <v>0.4</v>
      </c>
      <c r="O18" s="103" t="str">
        <f t="shared" si="2"/>
        <v>F</v>
      </c>
      <c r="P18">
        <v>13</v>
      </c>
    </row>
    <row r="19" spans="1:16" ht="15" customHeight="1" x14ac:dyDescent="0.3">
      <c r="A19" s="12">
        <f>'Class Roster'!C16</f>
        <v>0</v>
      </c>
      <c r="B19" s="43">
        <v>100</v>
      </c>
      <c r="C19" s="43">
        <v>0</v>
      </c>
      <c r="D19" s="43">
        <v>0</v>
      </c>
      <c r="E19" s="43">
        <v>0</v>
      </c>
      <c r="F19" s="43">
        <v>0</v>
      </c>
      <c r="G19" s="43">
        <v>10</v>
      </c>
      <c r="H19" s="43">
        <v>10</v>
      </c>
      <c r="I19" s="43">
        <v>10</v>
      </c>
      <c r="J19" s="43">
        <v>0</v>
      </c>
      <c r="K19" s="43">
        <v>0</v>
      </c>
      <c r="L19" s="43">
        <v>0</v>
      </c>
      <c r="M19" s="21">
        <f t="shared" si="0"/>
        <v>30</v>
      </c>
      <c r="N19" s="44">
        <f t="shared" si="1"/>
        <v>0.3</v>
      </c>
      <c r="O19" s="103" t="str">
        <f t="shared" si="2"/>
        <v>F</v>
      </c>
      <c r="P19">
        <v>14</v>
      </c>
    </row>
    <row r="20" spans="1:16" ht="15" customHeight="1" x14ac:dyDescent="0.3">
      <c r="A20" s="12">
        <f>'Class Roster'!C17</f>
        <v>0</v>
      </c>
      <c r="B20" s="43">
        <v>100</v>
      </c>
      <c r="C20" s="43">
        <v>10</v>
      </c>
      <c r="D20" s="43">
        <v>0</v>
      </c>
      <c r="E20" s="43">
        <v>0</v>
      </c>
      <c r="F20" s="43">
        <v>10</v>
      </c>
      <c r="G20" s="43">
        <v>10</v>
      </c>
      <c r="H20" s="43">
        <v>0</v>
      </c>
      <c r="I20" s="43">
        <v>10</v>
      </c>
      <c r="J20" s="43">
        <v>0</v>
      </c>
      <c r="K20" s="43">
        <v>0</v>
      </c>
      <c r="L20" s="43">
        <v>0</v>
      </c>
      <c r="M20" s="21">
        <f t="shared" si="0"/>
        <v>40</v>
      </c>
      <c r="N20" s="44">
        <f t="shared" si="1"/>
        <v>0.4</v>
      </c>
      <c r="O20" s="103" t="str">
        <f t="shared" si="2"/>
        <v>F</v>
      </c>
      <c r="P20">
        <v>15</v>
      </c>
    </row>
    <row r="21" spans="1:16" ht="15" customHeight="1" x14ac:dyDescent="0.3">
      <c r="A21" s="12">
        <f>'Class Roster'!C18</f>
        <v>0</v>
      </c>
      <c r="B21" s="43">
        <v>100</v>
      </c>
      <c r="C21" s="43">
        <v>10</v>
      </c>
      <c r="D21" s="43">
        <v>0</v>
      </c>
      <c r="E21" s="43">
        <v>0</v>
      </c>
      <c r="F21" s="43">
        <v>10</v>
      </c>
      <c r="G21" s="43">
        <v>0</v>
      </c>
      <c r="H21" s="43">
        <v>0</v>
      </c>
      <c r="I21" s="43">
        <v>0</v>
      </c>
      <c r="J21" s="43">
        <v>10</v>
      </c>
      <c r="K21" s="43">
        <v>0</v>
      </c>
      <c r="L21" s="43">
        <v>10</v>
      </c>
      <c r="M21" s="21">
        <f t="shared" si="0"/>
        <v>40</v>
      </c>
      <c r="N21" s="44">
        <f t="shared" si="1"/>
        <v>0.4</v>
      </c>
      <c r="O21" s="103" t="str">
        <f t="shared" si="2"/>
        <v>F</v>
      </c>
      <c r="P21">
        <v>16</v>
      </c>
    </row>
    <row r="22" spans="1:16" ht="15" customHeight="1" x14ac:dyDescent="0.3">
      <c r="A22" s="12">
        <f>'Class Roster'!C19</f>
        <v>0</v>
      </c>
      <c r="B22" s="43">
        <v>100</v>
      </c>
      <c r="C22" s="43"/>
      <c r="D22" s="43"/>
      <c r="E22" s="43"/>
      <c r="F22" s="43"/>
      <c r="G22" s="43"/>
      <c r="H22" s="43"/>
      <c r="I22" s="43"/>
      <c r="J22" s="43"/>
      <c r="K22" s="43"/>
      <c r="L22" s="43"/>
      <c r="M22" s="21">
        <f t="shared" si="0"/>
        <v>0</v>
      </c>
      <c r="N22" s="44">
        <f t="shared" si="1"/>
        <v>0</v>
      </c>
      <c r="O22" s="103" t="str">
        <f t="shared" ref="O22:O35" si="3">IF(N22=0,"NOT SCORED",IF(N22&lt;=59.9%,"F",IF(N22&lt;=69.9%,"D",IF(N22&lt;=79.9%,"C",IF(N22&lt;=89.9%,"B",IF(N22&gt;=90%,"A"))))))</f>
        <v>NOT SCORED</v>
      </c>
      <c r="P22">
        <v>17</v>
      </c>
    </row>
    <row r="23" spans="1:16" ht="15" customHeight="1" x14ac:dyDescent="0.3">
      <c r="A23" s="12">
        <f>'Class Roster'!C20</f>
        <v>0</v>
      </c>
      <c r="B23" s="43">
        <v>100</v>
      </c>
      <c r="C23" s="43"/>
      <c r="D23" s="43"/>
      <c r="E23" s="43"/>
      <c r="F23" s="43"/>
      <c r="G23" s="43"/>
      <c r="H23" s="43"/>
      <c r="I23" s="43"/>
      <c r="J23" s="43"/>
      <c r="K23" s="43"/>
      <c r="L23" s="43"/>
      <c r="M23" s="21">
        <f t="shared" si="0"/>
        <v>0</v>
      </c>
      <c r="N23" s="44">
        <f t="shared" si="1"/>
        <v>0</v>
      </c>
      <c r="O23" s="103" t="str">
        <f t="shared" si="3"/>
        <v>NOT SCORED</v>
      </c>
      <c r="P23">
        <v>18</v>
      </c>
    </row>
    <row r="24" spans="1:16" ht="15" customHeight="1" x14ac:dyDescent="0.3">
      <c r="A24" s="12">
        <f>'Class Roster'!C21</f>
        <v>0</v>
      </c>
      <c r="B24" s="43">
        <v>100</v>
      </c>
      <c r="C24" s="43"/>
      <c r="D24" s="43"/>
      <c r="E24" s="43"/>
      <c r="F24" s="43"/>
      <c r="G24" s="43"/>
      <c r="H24" s="43"/>
      <c r="I24" s="43"/>
      <c r="J24" s="43"/>
      <c r="K24" s="43"/>
      <c r="L24" s="43"/>
      <c r="M24" s="21">
        <f t="shared" si="0"/>
        <v>0</v>
      </c>
      <c r="N24" s="44">
        <f t="shared" si="1"/>
        <v>0</v>
      </c>
      <c r="O24" s="103" t="str">
        <f t="shared" si="3"/>
        <v>NOT SCORED</v>
      </c>
      <c r="P24">
        <v>19</v>
      </c>
    </row>
    <row r="25" spans="1:16" ht="15" customHeight="1" x14ac:dyDescent="0.3">
      <c r="A25" s="12">
        <f>'Class Roster'!C22</f>
        <v>0</v>
      </c>
      <c r="B25" s="43">
        <v>100</v>
      </c>
      <c r="C25" s="43"/>
      <c r="D25" s="43"/>
      <c r="E25" s="43"/>
      <c r="F25" s="43"/>
      <c r="G25" s="43"/>
      <c r="H25" s="43"/>
      <c r="I25" s="43"/>
      <c r="J25" s="43"/>
      <c r="K25" s="43"/>
      <c r="L25" s="43"/>
      <c r="M25" s="21">
        <f t="shared" si="0"/>
        <v>0</v>
      </c>
      <c r="N25" s="44">
        <f t="shared" si="1"/>
        <v>0</v>
      </c>
      <c r="O25" s="103" t="str">
        <f t="shared" si="3"/>
        <v>NOT SCORED</v>
      </c>
      <c r="P25">
        <v>20</v>
      </c>
    </row>
    <row r="26" spans="1:16" ht="15" customHeight="1" x14ac:dyDescent="0.3">
      <c r="A26" s="12">
        <f>'Class Roster'!C23</f>
        <v>0</v>
      </c>
      <c r="B26" s="43">
        <v>100</v>
      </c>
      <c r="C26" s="43"/>
      <c r="D26" s="43"/>
      <c r="E26" s="43"/>
      <c r="F26" s="43"/>
      <c r="G26" s="43"/>
      <c r="H26" s="43"/>
      <c r="I26" s="43"/>
      <c r="J26" s="43"/>
      <c r="K26" s="43"/>
      <c r="L26" s="43"/>
      <c r="M26" s="21">
        <f t="shared" si="0"/>
        <v>0</v>
      </c>
      <c r="N26" s="44">
        <f t="shared" si="1"/>
        <v>0</v>
      </c>
      <c r="O26" s="103" t="str">
        <f t="shared" si="3"/>
        <v>NOT SCORED</v>
      </c>
      <c r="P26">
        <v>21</v>
      </c>
    </row>
    <row r="27" spans="1:16" ht="15" customHeight="1" x14ac:dyDescent="0.3">
      <c r="A27" s="12">
        <f>'Class Roster'!C24</f>
        <v>0</v>
      </c>
      <c r="B27" s="43">
        <v>100</v>
      </c>
      <c r="C27" s="43"/>
      <c r="D27" s="43"/>
      <c r="E27" s="43"/>
      <c r="F27" s="43"/>
      <c r="G27" s="43"/>
      <c r="H27" s="43"/>
      <c r="I27" s="43"/>
      <c r="J27" s="43"/>
      <c r="K27" s="43"/>
      <c r="L27" s="43"/>
      <c r="M27" s="21">
        <f t="shared" si="0"/>
        <v>0</v>
      </c>
      <c r="N27" s="44">
        <f t="shared" si="1"/>
        <v>0</v>
      </c>
      <c r="O27" s="103" t="str">
        <f t="shared" si="3"/>
        <v>NOT SCORED</v>
      </c>
      <c r="P27">
        <v>22</v>
      </c>
    </row>
    <row r="28" spans="1:16" ht="15" customHeight="1" x14ac:dyDescent="0.3">
      <c r="A28" s="12">
        <f>'Class Roster'!C25</f>
        <v>0</v>
      </c>
      <c r="B28" s="43">
        <v>100</v>
      </c>
      <c r="C28" s="43"/>
      <c r="D28" s="43"/>
      <c r="E28" s="43"/>
      <c r="F28" s="43"/>
      <c r="G28" s="43"/>
      <c r="H28" s="43"/>
      <c r="I28" s="43"/>
      <c r="J28" s="43"/>
      <c r="K28" s="43"/>
      <c r="L28" s="43"/>
      <c r="M28" s="21">
        <f t="shared" si="0"/>
        <v>0</v>
      </c>
      <c r="N28" s="44">
        <f t="shared" si="1"/>
        <v>0</v>
      </c>
      <c r="O28" s="103" t="str">
        <f t="shared" si="3"/>
        <v>NOT SCORED</v>
      </c>
      <c r="P28">
        <v>23</v>
      </c>
    </row>
    <row r="29" spans="1:16" ht="15" customHeight="1" x14ac:dyDescent="0.3">
      <c r="A29" s="12">
        <f>'Class Roster'!C26</f>
        <v>0</v>
      </c>
      <c r="B29" s="43">
        <v>100</v>
      </c>
      <c r="C29" s="43"/>
      <c r="D29" s="43"/>
      <c r="E29" s="43"/>
      <c r="F29" s="43"/>
      <c r="G29" s="43"/>
      <c r="H29" s="43"/>
      <c r="I29" s="43"/>
      <c r="J29" s="43"/>
      <c r="K29" s="43"/>
      <c r="L29" s="43"/>
      <c r="M29" s="21">
        <f t="shared" si="0"/>
        <v>0</v>
      </c>
      <c r="N29" s="44">
        <f t="shared" si="1"/>
        <v>0</v>
      </c>
      <c r="O29" s="103" t="str">
        <f t="shared" si="3"/>
        <v>NOT SCORED</v>
      </c>
      <c r="P29">
        <v>24</v>
      </c>
    </row>
    <row r="30" spans="1:16" ht="15" customHeight="1" x14ac:dyDescent="0.3">
      <c r="A30" s="12">
        <f>'Class Roster'!C27</f>
        <v>0</v>
      </c>
      <c r="B30" s="43">
        <v>100</v>
      </c>
      <c r="C30" s="43"/>
      <c r="D30" s="43"/>
      <c r="E30" s="43"/>
      <c r="F30" s="43"/>
      <c r="G30" s="43"/>
      <c r="H30" s="43"/>
      <c r="I30" s="43"/>
      <c r="J30" s="43"/>
      <c r="K30" s="43"/>
      <c r="L30" s="43"/>
      <c r="M30" s="21">
        <f t="shared" si="0"/>
        <v>0</v>
      </c>
      <c r="N30" s="44">
        <f t="shared" si="1"/>
        <v>0</v>
      </c>
      <c r="O30" s="103" t="str">
        <f t="shared" si="3"/>
        <v>NOT SCORED</v>
      </c>
      <c r="P30">
        <v>25</v>
      </c>
    </row>
    <row r="31" spans="1:16" ht="15" customHeight="1" x14ac:dyDescent="0.3">
      <c r="A31" s="12">
        <f>'Class Roster'!C28</f>
        <v>0</v>
      </c>
      <c r="B31" s="43">
        <v>100</v>
      </c>
      <c r="C31" s="43"/>
      <c r="D31" s="43"/>
      <c r="E31" s="43"/>
      <c r="F31" s="43"/>
      <c r="G31" s="43"/>
      <c r="H31" s="43"/>
      <c r="I31" s="43"/>
      <c r="J31" s="43"/>
      <c r="K31" s="43"/>
      <c r="L31" s="43"/>
      <c r="M31" s="21">
        <f t="shared" si="0"/>
        <v>0</v>
      </c>
      <c r="N31" s="44">
        <f t="shared" si="1"/>
        <v>0</v>
      </c>
      <c r="O31" s="103" t="str">
        <f t="shared" si="3"/>
        <v>NOT SCORED</v>
      </c>
      <c r="P31">
        <v>26</v>
      </c>
    </row>
    <row r="32" spans="1:16" ht="15" customHeight="1" x14ac:dyDescent="0.3">
      <c r="A32" s="12">
        <f>'Class Roster'!C29</f>
        <v>0</v>
      </c>
      <c r="B32" s="43">
        <v>100</v>
      </c>
      <c r="C32" s="43"/>
      <c r="D32" s="43"/>
      <c r="E32" s="43"/>
      <c r="F32" s="43"/>
      <c r="G32" s="43"/>
      <c r="H32" s="43"/>
      <c r="I32" s="43"/>
      <c r="J32" s="43"/>
      <c r="K32" s="43"/>
      <c r="L32" s="43"/>
      <c r="M32" s="21">
        <f t="shared" si="0"/>
        <v>0</v>
      </c>
      <c r="N32" s="44">
        <f t="shared" si="1"/>
        <v>0</v>
      </c>
      <c r="O32" s="103" t="str">
        <f t="shared" si="3"/>
        <v>NOT SCORED</v>
      </c>
      <c r="P32">
        <v>27</v>
      </c>
    </row>
    <row r="33" spans="1:16" ht="15" customHeight="1" x14ac:dyDescent="0.3">
      <c r="A33" s="12">
        <f>'Class Roster'!C30</f>
        <v>0</v>
      </c>
      <c r="B33" s="43">
        <v>100</v>
      </c>
      <c r="C33" s="43"/>
      <c r="D33" s="43"/>
      <c r="E33" s="43"/>
      <c r="F33" s="43"/>
      <c r="G33" s="43"/>
      <c r="H33" s="43"/>
      <c r="I33" s="43"/>
      <c r="J33" s="43"/>
      <c r="K33" s="43"/>
      <c r="L33" s="43"/>
      <c r="M33" s="21">
        <f t="shared" si="0"/>
        <v>0</v>
      </c>
      <c r="N33" s="44">
        <f t="shared" si="1"/>
        <v>0</v>
      </c>
      <c r="O33" s="103" t="str">
        <f t="shared" si="3"/>
        <v>NOT SCORED</v>
      </c>
      <c r="P33">
        <v>28</v>
      </c>
    </row>
    <row r="34" spans="1:16" ht="15" customHeight="1" x14ac:dyDescent="0.3">
      <c r="A34" s="12">
        <f>'Class Roster'!C31</f>
        <v>0</v>
      </c>
      <c r="B34" s="43">
        <v>100</v>
      </c>
      <c r="C34" s="43"/>
      <c r="D34" s="43"/>
      <c r="E34" s="43"/>
      <c r="F34" s="43"/>
      <c r="G34" s="43"/>
      <c r="H34" s="43"/>
      <c r="I34" s="43"/>
      <c r="J34" s="43"/>
      <c r="K34" s="43"/>
      <c r="L34" s="43"/>
      <c r="M34" s="21">
        <f t="shared" si="0"/>
        <v>0</v>
      </c>
      <c r="N34" s="44">
        <f t="shared" si="1"/>
        <v>0</v>
      </c>
      <c r="O34" s="103" t="str">
        <f t="shared" si="3"/>
        <v>NOT SCORED</v>
      </c>
      <c r="P34">
        <v>29</v>
      </c>
    </row>
    <row r="35" spans="1:16" ht="15" customHeight="1" x14ac:dyDescent="0.3">
      <c r="A35" s="12">
        <f>'Class Roster'!C32</f>
        <v>0</v>
      </c>
      <c r="B35" s="43">
        <v>100</v>
      </c>
      <c r="C35" s="43"/>
      <c r="D35" s="43"/>
      <c r="E35" s="43"/>
      <c r="F35" s="43"/>
      <c r="G35" s="43"/>
      <c r="H35" s="43"/>
      <c r="I35" s="43"/>
      <c r="J35" s="43"/>
      <c r="K35" s="43"/>
      <c r="L35" s="43"/>
      <c r="M35" s="21">
        <f t="shared" si="0"/>
        <v>0</v>
      </c>
      <c r="N35" s="44">
        <f t="shared" si="1"/>
        <v>0</v>
      </c>
      <c r="O35" s="103" t="str">
        <f t="shared" si="3"/>
        <v>NOT SCORED</v>
      </c>
      <c r="P35">
        <v>30</v>
      </c>
    </row>
    <row r="36" spans="1:16" ht="15" customHeight="1" x14ac:dyDescent="0.25">
      <c r="A36" s="21"/>
      <c r="B36" s="43" t="s">
        <v>55</v>
      </c>
      <c r="C36" s="43">
        <f>SUM(C6:C17)</f>
        <v>70</v>
      </c>
      <c r="D36" s="43">
        <f t="shared" ref="D36:L36" si="4">SUM(D5:D17)</f>
        <v>60</v>
      </c>
      <c r="E36" s="43">
        <f t="shared" si="4"/>
        <v>30</v>
      </c>
      <c r="F36" s="43">
        <f t="shared" si="4"/>
        <v>30</v>
      </c>
      <c r="G36" s="43">
        <f t="shared" si="4"/>
        <v>0</v>
      </c>
      <c r="H36" s="43">
        <f t="shared" si="4"/>
        <v>10</v>
      </c>
      <c r="I36" s="43">
        <f t="shared" si="4"/>
        <v>40</v>
      </c>
      <c r="J36" s="43">
        <f t="shared" si="4"/>
        <v>30</v>
      </c>
      <c r="K36" s="43">
        <f t="shared" si="4"/>
        <v>20</v>
      </c>
      <c r="L36" s="43">
        <f t="shared" si="4"/>
        <v>30</v>
      </c>
      <c r="M36" s="43"/>
      <c r="N36" s="43"/>
      <c r="O36" s="103"/>
    </row>
    <row r="37" spans="1:16" s="14" customFormat="1" ht="15" customHeight="1" x14ac:dyDescent="0.25">
      <c r="A37" s="21"/>
      <c r="B37" s="43" t="s">
        <v>56</v>
      </c>
      <c r="C37" s="43">
        <f>SUM(C36-12)</f>
        <v>58</v>
      </c>
      <c r="D37" s="43">
        <f t="shared" ref="D37:L37" si="5">SUM(D36-12)</f>
        <v>48</v>
      </c>
      <c r="E37" s="43">
        <f t="shared" si="5"/>
        <v>18</v>
      </c>
      <c r="F37" s="43">
        <f t="shared" si="5"/>
        <v>18</v>
      </c>
      <c r="G37" s="43">
        <f t="shared" si="5"/>
        <v>-12</v>
      </c>
      <c r="H37" s="43">
        <f t="shared" si="5"/>
        <v>-2</v>
      </c>
      <c r="I37" s="43">
        <f t="shared" si="5"/>
        <v>28</v>
      </c>
      <c r="J37" s="43">
        <f t="shared" si="5"/>
        <v>18</v>
      </c>
      <c r="K37" s="43">
        <f t="shared" si="5"/>
        <v>8</v>
      </c>
      <c r="L37" s="43">
        <f t="shared" si="5"/>
        <v>18</v>
      </c>
      <c r="M37" s="21"/>
      <c r="N37" s="44"/>
      <c r="O37" s="103"/>
    </row>
    <row r="38" spans="1:16" ht="15" customHeight="1" x14ac:dyDescent="0.25"/>
    <row r="39" spans="1:16" ht="15" customHeight="1" x14ac:dyDescent="0.25"/>
    <row r="40" spans="1:16" ht="15" customHeight="1" x14ac:dyDescent="0.25">
      <c r="A40" s="37"/>
      <c r="B40" s="38"/>
      <c r="C40" s="38"/>
      <c r="D40" s="38"/>
      <c r="E40" s="38"/>
      <c r="F40" s="38"/>
      <c r="G40" s="38"/>
      <c r="H40" s="38"/>
      <c r="I40" s="38"/>
      <c r="J40" s="150" t="s">
        <v>57</v>
      </c>
      <c r="K40" s="150"/>
      <c r="L40" s="150"/>
      <c r="M40" s="37"/>
      <c r="N40" s="39"/>
      <c r="O40" s="102"/>
    </row>
    <row r="41" spans="1:16" ht="15" customHeight="1" x14ac:dyDescent="0.3">
      <c r="A41" s="40" t="s">
        <v>4</v>
      </c>
      <c r="B41" s="41" t="s">
        <v>0</v>
      </c>
      <c r="C41" s="42" t="s">
        <v>43</v>
      </c>
      <c r="D41" s="42" t="s">
        <v>44</v>
      </c>
      <c r="E41" s="42" t="s">
        <v>45</v>
      </c>
      <c r="F41" s="42" t="s">
        <v>46</v>
      </c>
      <c r="G41" s="42" t="s">
        <v>47</v>
      </c>
      <c r="H41" s="42" t="s">
        <v>48</v>
      </c>
      <c r="I41" s="42" t="s">
        <v>49</v>
      </c>
      <c r="J41" s="42" t="s">
        <v>50</v>
      </c>
      <c r="K41" s="42" t="s">
        <v>51</v>
      </c>
      <c r="L41" s="42" t="s">
        <v>52</v>
      </c>
      <c r="M41" s="14" t="s">
        <v>53</v>
      </c>
      <c r="N41" s="15" t="s">
        <v>54</v>
      </c>
      <c r="O41" s="101" t="s">
        <v>3</v>
      </c>
    </row>
    <row r="42" spans="1:16" ht="15" customHeight="1" x14ac:dyDescent="0.3">
      <c r="A42" s="12" t="str">
        <f>'Class Roster'!C3</f>
        <v>GARNER</v>
      </c>
      <c r="B42" s="43">
        <v>100</v>
      </c>
      <c r="C42" s="43">
        <v>10</v>
      </c>
      <c r="D42" s="43">
        <v>10</v>
      </c>
      <c r="E42" s="43">
        <v>10</v>
      </c>
      <c r="F42" s="43">
        <v>10</v>
      </c>
      <c r="G42" s="43">
        <v>10</v>
      </c>
      <c r="H42" s="43">
        <v>10</v>
      </c>
      <c r="I42" s="43">
        <v>10</v>
      </c>
      <c r="J42" s="43">
        <v>10</v>
      </c>
      <c r="K42" s="43">
        <v>10</v>
      </c>
      <c r="L42" s="43">
        <v>10</v>
      </c>
      <c r="M42" s="21">
        <f t="shared" ref="M42:M71" si="6">SUM(C42:L42)</f>
        <v>100</v>
      </c>
      <c r="N42" s="44">
        <f t="shared" ref="N42:N71" si="7">M42/B42</f>
        <v>1</v>
      </c>
      <c r="O42" s="103" t="str">
        <f t="shared" ref="O42:O57" si="8">IF(N42=0,"NOT SCORED",IF(N42&lt;=59.9%,"F",IF(N42&lt;=69.9%,"D",IF(N42&lt;=79.9%,"C",IF(N42&lt;=89.9%,"B",IF(N42&gt;=90%,"A"))))))</f>
        <v>A</v>
      </c>
      <c r="P42">
        <v>1</v>
      </c>
    </row>
    <row r="43" spans="1:16" ht="15" customHeight="1" x14ac:dyDescent="0.3">
      <c r="A43" s="12" t="str">
        <f>'Class Roster'!C4</f>
        <v>BAUER</v>
      </c>
      <c r="B43" s="43">
        <v>100</v>
      </c>
      <c r="C43" s="43">
        <v>10</v>
      </c>
      <c r="D43" s="43">
        <v>10</v>
      </c>
      <c r="E43" s="43">
        <v>10</v>
      </c>
      <c r="F43" s="43">
        <v>10</v>
      </c>
      <c r="G43" s="43">
        <v>10</v>
      </c>
      <c r="H43" s="43">
        <v>10</v>
      </c>
      <c r="I43" s="43">
        <v>10</v>
      </c>
      <c r="J43" s="43">
        <v>10</v>
      </c>
      <c r="K43" s="43">
        <v>10</v>
      </c>
      <c r="L43" s="43">
        <v>10</v>
      </c>
      <c r="M43" s="21">
        <f t="shared" si="6"/>
        <v>100</v>
      </c>
      <c r="N43" s="44">
        <f t="shared" si="7"/>
        <v>1</v>
      </c>
      <c r="O43" s="103" t="str">
        <f t="shared" si="8"/>
        <v>A</v>
      </c>
      <c r="P43">
        <v>2</v>
      </c>
    </row>
    <row r="44" spans="1:16" ht="15" customHeight="1" x14ac:dyDescent="0.3">
      <c r="A44" s="12" t="str">
        <f>'Class Roster'!C5</f>
        <v>Lopez</v>
      </c>
      <c r="B44" s="43">
        <v>100</v>
      </c>
      <c r="C44" s="43">
        <v>10</v>
      </c>
      <c r="D44" s="43">
        <v>10</v>
      </c>
      <c r="E44" s="43">
        <v>10</v>
      </c>
      <c r="F44" s="43">
        <v>10</v>
      </c>
      <c r="G44" s="43">
        <v>10</v>
      </c>
      <c r="H44" s="43">
        <v>10</v>
      </c>
      <c r="I44" s="43">
        <v>10</v>
      </c>
      <c r="J44" s="43">
        <v>10</v>
      </c>
      <c r="K44" s="43">
        <v>10</v>
      </c>
      <c r="L44" s="43">
        <v>10</v>
      </c>
      <c r="M44" s="21">
        <f t="shared" si="6"/>
        <v>100</v>
      </c>
      <c r="N44" s="44">
        <f t="shared" si="7"/>
        <v>1</v>
      </c>
      <c r="O44" s="103" t="str">
        <f t="shared" si="8"/>
        <v>A</v>
      </c>
      <c r="P44">
        <v>3</v>
      </c>
    </row>
    <row r="45" spans="1:16" ht="15" customHeight="1" x14ac:dyDescent="0.3">
      <c r="A45" s="12" t="str">
        <f>'Class Roster'!C6</f>
        <v>SARTAIN</v>
      </c>
      <c r="B45" s="43">
        <v>100</v>
      </c>
      <c r="C45" s="43">
        <v>10</v>
      </c>
      <c r="D45" s="43">
        <v>10</v>
      </c>
      <c r="E45" s="43">
        <v>10</v>
      </c>
      <c r="F45" s="43">
        <v>10</v>
      </c>
      <c r="G45" s="43">
        <v>10</v>
      </c>
      <c r="H45" s="43">
        <v>10</v>
      </c>
      <c r="I45" s="43">
        <v>10</v>
      </c>
      <c r="J45" s="43">
        <v>10</v>
      </c>
      <c r="K45" s="43">
        <v>10</v>
      </c>
      <c r="L45" s="43">
        <v>10</v>
      </c>
      <c r="M45" s="21">
        <f t="shared" si="6"/>
        <v>100</v>
      </c>
      <c r="N45" s="44">
        <f t="shared" si="7"/>
        <v>1</v>
      </c>
      <c r="O45" s="103" t="str">
        <f t="shared" si="8"/>
        <v>A</v>
      </c>
      <c r="P45">
        <v>4</v>
      </c>
    </row>
    <row r="46" spans="1:16" ht="15" customHeight="1" x14ac:dyDescent="0.3">
      <c r="A46" s="12" t="str">
        <f>'Class Roster'!C7</f>
        <v>JOHNSON</v>
      </c>
      <c r="B46" s="43">
        <v>100</v>
      </c>
      <c r="C46" s="43">
        <v>10</v>
      </c>
      <c r="D46" s="43">
        <v>10</v>
      </c>
      <c r="E46" s="43">
        <v>10</v>
      </c>
      <c r="F46" s="43">
        <v>10</v>
      </c>
      <c r="G46" s="43">
        <v>10</v>
      </c>
      <c r="H46" s="43">
        <v>10</v>
      </c>
      <c r="I46" s="43">
        <v>10</v>
      </c>
      <c r="J46" s="43">
        <v>10</v>
      </c>
      <c r="K46" s="43">
        <v>10</v>
      </c>
      <c r="L46" s="43">
        <v>10</v>
      </c>
      <c r="M46" s="21">
        <f t="shared" si="6"/>
        <v>100</v>
      </c>
      <c r="N46" s="44">
        <f t="shared" si="7"/>
        <v>1</v>
      </c>
      <c r="O46" s="103" t="str">
        <f t="shared" si="8"/>
        <v>A</v>
      </c>
      <c r="P46">
        <v>5</v>
      </c>
    </row>
    <row r="47" spans="1:16" ht="15" customHeight="1" x14ac:dyDescent="0.3">
      <c r="A47" s="12" t="str">
        <f>'Class Roster'!C8</f>
        <v>RYAN</v>
      </c>
      <c r="B47" s="43">
        <v>100</v>
      </c>
      <c r="C47" s="43">
        <v>10</v>
      </c>
      <c r="D47" s="43">
        <v>10</v>
      </c>
      <c r="E47" s="43">
        <v>10</v>
      </c>
      <c r="F47" s="43">
        <v>10</v>
      </c>
      <c r="G47" s="43">
        <v>10</v>
      </c>
      <c r="H47" s="43">
        <v>10</v>
      </c>
      <c r="I47" s="43">
        <v>10</v>
      </c>
      <c r="J47" s="43">
        <v>10</v>
      </c>
      <c r="K47" s="43">
        <v>10</v>
      </c>
      <c r="L47" s="43">
        <v>10</v>
      </c>
      <c r="M47" s="21">
        <f t="shared" si="6"/>
        <v>100</v>
      </c>
      <c r="N47" s="44">
        <f t="shared" si="7"/>
        <v>1</v>
      </c>
      <c r="O47" s="103" t="str">
        <f t="shared" si="8"/>
        <v>A</v>
      </c>
      <c r="P47">
        <v>6</v>
      </c>
    </row>
    <row r="48" spans="1:16" ht="15" customHeight="1" x14ac:dyDescent="0.3">
      <c r="A48" s="12" t="str">
        <f>'Class Roster'!C9</f>
        <v>THAPA</v>
      </c>
      <c r="B48" s="43">
        <v>100</v>
      </c>
      <c r="C48" s="43">
        <v>10</v>
      </c>
      <c r="D48" s="43">
        <v>10</v>
      </c>
      <c r="E48" s="43">
        <v>10</v>
      </c>
      <c r="F48" s="43">
        <v>10</v>
      </c>
      <c r="G48" s="43">
        <v>10</v>
      </c>
      <c r="H48" s="43">
        <v>10</v>
      </c>
      <c r="I48" s="43">
        <v>10</v>
      </c>
      <c r="J48" s="43">
        <v>10</v>
      </c>
      <c r="K48" s="43">
        <v>10</v>
      </c>
      <c r="L48" s="43">
        <v>10</v>
      </c>
      <c r="M48" s="21">
        <f t="shared" si="6"/>
        <v>100</v>
      </c>
      <c r="N48" s="44">
        <f t="shared" si="7"/>
        <v>1</v>
      </c>
      <c r="O48" s="103" t="str">
        <f t="shared" si="8"/>
        <v>A</v>
      </c>
      <c r="P48">
        <v>7</v>
      </c>
    </row>
    <row r="49" spans="1:16" ht="15" customHeight="1" x14ac:dyDescent="0.3">
      <c r="A49" s="12" t="str">
        <f>'Class Roster'!C10</f>
        <v>BESKOS</v>
      </c>
      <c r="B49" s="43">
        <v>100</v>
      </c>
      <c r="C49" s="43">
        <v>10</v>
      </c>
      <c r="D49" s="43">
        <v>10</v>
      </c>
      <c r="E49" s="43">
        <v>10</v>
      </c>
      <c r="F49" s="43">
        <v>10</v>
      </c>
      <c r="G49" s="43">
        <v>10</v>
      </c>
      <c r="H49" s="43">
        <v>10</v>
      </c>
      <c r="I49" s="43">
        <v>10</v>
      </c>
      <c r="J49" s="43">
        <v>10</v>
      </c>
      <c r="K49" s="43">
        <v>10</v>
      </c>
      <c r="L49" s="43">
        <v>10</v>
      </c>
      <c r="M49" s="21">
        <f t="shared" si="6"/>
        <v>100</v>
      </c>
      <c r="N49" s="44">
        <f t="shared" si="7"/>
        <v>1</v>
      </c>
      <c r="O49" s="103" t="str">
        <f t="shared" si="8"/>
        <v>A</v>
      </c>
      <c r="P49">
        <v>8</v>
      </c>
    </row>
    <row r="50" spans="1:16" ht="15" customHeight="1" x14ac:dyDescent="0.3">
      <c r="A50" s="12" t="str">
        <f>'Class Roster'!C11</f>
        <v>GUTO</v>
      </c>
      <c r="B50" s="43">
        <v>100</v>
      </c>
      <c r="C50" s="43">
        <v>10</v>
      </c>
      <c r="D50" s="43">
        <v>10</v>
      </c>
      <c r="E50" s="43">
        <v>10</v>
      </c>
      <c r="F50" s="43">
        <v>10</v>
      </c>
      <c r="G50" s="43">
        <v>10</v>
      </c>
      <c r="H50" s="43">
        <v>10</v>
      </c>
      <c r="I50" s="43">
        <v>10</v>
      </c>
      <c r="J50" s="43">
        <v>10</v>
      </c>
      <c r="K50" s="43">
        <v>10</v>
      </c>
      <c r="L50" s="43">
        <v>10</v>
      </c>
      <c r="M50" s="21">
        <f t="shared" si="6"/>
        <v>100</v>
      </c>
      <c r="N50" s="44">
        <f t="shared" si="7"/>
        <v>1</v>
      </c>
      <c r="O50" s="103" t="str">
        <f t="shared" si="8"/>
        <v>A</v>
      </c>
      <c r="P50">
        <v>9</v>
      </c>
    </row>
    <row r="51" spans="1:16" ht="15" customHeight="1" x14ac:dyDescent="0.3">
      <c r="A51" s="12" t="str">
        <f>'Class Roster'!C12</f>
        <v>HEINLE</v>
      </c>
      <c r="B51" s="43">
        <v>100</v>
      </c>
      <c r="C51" s="43">
        <v>10</v>
      </c>
      <c r="D51" s="43">
        <v>10</v>
      </c>
      <c r="E51" s="43">
        <v>10</v>
      </c>
      <c r="F51" s="43">
        <v>10</v>
      </c>
      <c r="G51" s="43">
        <v>10</v>
      </c>
      <c r="H51" s="43">
        <v>10</v>
      </c>
      <c r="I51" s="43">
        <v>10</v>
      </c>
      <c r="J51" s="43">
        <v>10</v>
      </c>
      <c r="K51" s="43">
        <v>10</v>
      </c>
      <c r="L51" s="43">
        <v>10</v>
      </c>
      <c r="M51" s="21">
        <f t="shared" si="6"/>
        <v>100</v>
      </c>
      <c r="N51" s="44">
        <f t="shared" si="7"/>
        <v>1</v>
      </c>
      <c r="O51" s="103" t="str">
        <f t="shared" si="8"/>
        <v>A</v>
      </c>
      <c r="P51">
        <v>10</v>
      </c>
    </row>
    <row r="52" spans="1:16" ht="15" customHeight="1" x14ac:dyDescent="0.3">
      <c r="A52" s="12">
        <f>'Class Roster'!C13</f>
        <v>0</v>
      </c>
      <c r="B52" s="43">
        <v>100</v>
      </c>
      <c r="C52" s="43">
        <v>10</v>
      </c>
      <c r="D52" s="43">
        <v>10</v>
      </c>
      <c r="E52" s="43">
        <v>10</v>
      </c>
      <c r="F52" s="43">
        <v>10</v>
      </c>
      <c r="G52" s="43">
        <v>10</v>
      </c>
      <c r="H52" s="43">
        <v>10</v>
      </c>
      <c r="I52" s="43">
        <v>10</v>
      </c>
      <c r="J52" s="43">
        <v>10</v>
      </c>
      <c r="K52" s="43">
        <v>10</v>
      </c>
      <c r="L52" s="43">
        <v>10</v>
      </c>
      <c r="M52" s="21">
        <f t="shared" si="6"/>
        <v>100</v>
      </c>
      <c r="N52" s="44">
        <f t="shared" si="7"/>
        <v>1</v>
      </c>
      <c r="O52" s="103" t="str">
        <f t="shared" si="8"/>
        <v>A</v>
      </c>
      <c r="P52">
        <v>11</v>
      </c>
    </row>
    <row r="53" spans="1:16" ht="15" customHeight="1" x14ac:dyDescent="0.3">
      <c r="A53" s="12">
        <f>'Class Roster'!C14</f>
        <v>0</v>
      </c>
      <c r="B53" s="43">
        <v>100</v>
      </c>
      <c r="C53" s="43">
        <v>10</v>
      </c>
      <c r="D53" s="43"/>
      <c r="E53" s="43"/>
      <c r="F53" s="43"/>
      <c r="G53" s="43"/>
      <c r="H53" s="43"/>
      <c r="I53" s="43"/>
      <c r="J53" s="43"/>
      <c r="K53" s="43"/>
      <c r="L53" s="43"/>
      <c r="M53" s="21">
        <f t="shared" si="6"/>
        <v>10</v>
      </c>
      <c r="N53" s="44">
        <f t="shared" si="7"/>
        <v>0.1</v>
      </c>
      <c r="O53" s="103" t="str">
        <f t="shared" si="8"/>
        <v>F</v>
      </c>
      <c r="P53">
        <v>12</v>
      </c>
    </row>
    <row r="54" spans="1:16" ht="15" customHeight="1" x14ac:dyDescent="0.3">
      <c r="A54" s="12">
        <f>'Class Roster'!C15</f>
        <v>0</v>
      </c>
      <c r="B54" s="43">
        <v>100</v>
      </c>
      <c r="C54" s="43">
        <v>10</v>
      </c>
      <c r="D54" s="43"/>
      <c r="E54" s="43"/>
      <c r="F54" s="43"/>
      <c r="G54" s="43"/>
      <c r="H54" s="43"/>
      <c r="I54" s="43"/>
      <c r="J54" s="43"/>
      <c r="K54" s="43"/>
      <c r="L54" s="43"/>
      <c r="M54" s="21">
        <f t="shared" si="6"/>
        <v>10</v>
      </c>
      <c r="N54" s="44">
        <f t="shared" si="7"/>
        <v>0.1</v>
      </c>
      <c r="O54" s="103" t="str">
        <f t="shared" si="8"/>
        <v>F</v>
      </c>
      <c r="P54">
        <v>13</v>
      </c>
    </row>
    <row r="55" spans="1:16" ht="15" customHeight="1" x14ac:dyDescent="0.3">
      <c r="A55" s="12">
        <f>'Class Roster'!C16</f>
        <v>0</v>
      </c>
      <c r="B55" s="43">
        <v>100</v>
      </c>
      <c r="C55" s="43">
        <v>10</v>
      </c>
      <c r="D55" s="43"/>
      <c r="E55" s="43"/>
      <c r="F55" s="43"/>
      <c r="G55" s="43"/>
      <c r="H55" s="43"/>
      <c r="I55" s="43"/>
      <c r="J55" s="43"/>
      <c r="K55" s="43"/>
      <c r="L55" s="43"/>
      <c r="M55" s="21">
        <f t="shared" si="6"/>
        <v>10</v>
      </c>
      <c r="N55" s="44">
        <f t="shared" si="7"/>
        <v>0.1</v>
      </c>
      <c r="O55" s="103" t="str">
        <f t="shared" si="8"/>
        <v>F</v>
      </c>
      <c r="P55">
        <v>14</v>
      </c>
    </row>
    <row r="56" spans="1:16" ht="15" customHeight="1" x14ac:dyDescent="0.3">
      <c r="A56" s="12">
        <f>'Class Roster'!C17</f>
        <v>0</v>
      </c>
      <c r="B56" s="43">
        <v>100</v>
      </c>
      <c r="C56" s="43">
        <v>10</v>
      </c>
      <c r="D56" s="43"/>
      <c r="E56" s="43"/>
      <c r="F56" s="43"/>
      <c r="G56" s="43"/>
      <c r="H56" s="43"/>
      <c r="I56" s="43"/>
      <c r="J56" s="43"/>
      <c r="K56" s="43"/>
      <c r="L56" s="43"/>
      <c r="M56" s="21">
        <f t="shared" si="6"/>
        <v>10</v>
      </c>
      <c r="N56" s="44">
        <f t="shared" si="7"/>
        <v>0.1</v>
      </c>
      <c r="O56" s="103" t="str">
        <f t="shared" si="8"/>
        <v>F</v>
      </c>
      <c r="P56">
        <v>15</v>
      </c>
    </row>
    <row r="57" spans="1:16" ht="15" customHeight="1" x14ac:dyDescent="0.3">
      <c r="A57" s="12">
        <f>'Class Roster'!C18</f>
        <v>0</v>
      </c>
      <c r="B57" s="43">
        <v>100</v>
      </c>
      <c r="C57" s="43">
        <v>10</v>
      </c>
      <c r="D57" s="43"/>
      <c r="E57" s="43"/>
      <c r="F57" s="43"/>
      <c r="G57" s="43"/>
      <c r="H57" s="43"/>
      <c r="I57" s="43"/>
      <c r="J57" s="43"/>
      <c r="K57" s="43"/>
      <c r="L57" s="43"/>
      <c r="M57" s="21">
        <f t="shared" si="6"/>
        <v>10</v>
      </c>
      <c r="N57" s="44">
        <f t="shared" si="7"/>
        <v>0.1</v>
      </c>
      <c r="O57" s="103" t="str">
        <f t="shared" si="8"/>
        <v>F</v>
      </c>
      <c r="P57">
        <v>16</v>
      </c>
    </row>
    <row r="58" spans="1:16" ht="15" customHeight="1" x14ac:dyDescent="0.3">
      <c r="A58" s="12">
        <f>'Class Roster'!C19</f>
        <v>0</v>
      </c>
      <c r="B58" s="43">
        <v>100</v>
      </c>
      <c r="C58" s="43"/>
      <c r="D58" s="43"/>
      <c r="E58" s="43"/>
      <c r="F58" s="43"/>
      <c r="G58" s="43"/>
      <c r="H58" s="43"/>
      <c r="I58" s="43"/>
      <c r="J58" s="43"/>
      <c r="K58" s="43"/>
      <c r="L58" s="43"/>
      <c r="M58" s="21">
        <f t="shared" si="6"/>
        <v>0</v>
      </c>
      <c r="N58" s="44">
        <f t="shared" si="7"/>
        <v>0</v>
      </c>
      <c r="O58" s="103" t="str">
        <f t="shared" ref="O58:O71" si="9">IF(N58=0,"NOT SCORED",IF(N58&lt;=59.9%,"F",IF(N58&lt;=69.9%,"D",IF(N58&lt;=79.9%,"C",IF(N58&lt;=89.9%,"B",IF(N58&gt;=90%,"A"))))))</f>
        <v>NOT SCORED</v>
      </c>
      <c r="P58">
        <v>17</v>
      </c>
    </row>
    <row r="59" spans="1:16" ht="15" customHeight="1" x14ac:dyDescent="0.3">
      <c r="A59" s="12">
        <f>'Class Roster'!C20</f>
        <v>0</v>
      </c>
      <c r="B59" s="43">
        <v>100</v>
      </c>
      <c r="C59" s="43"/>
      <c r="D59" s="43"/>
      <c r="E59" s="43"/>
      <c r="F59" s="43"/>
      <c r="G59" s="43"/>
      <c r="H59" s="43"/>
      <c r="I59" s="43"/>
      <c r="J59" s="43"/>
      <c r="K59" s="43"/>
      <c r="L59" s="43"/>
      <c r="M59" s="21">
        <f t="shared" si="6"/>
        <v>0</v>
      </c>
      <c r="N59" s="44">
        <f t="shared" si="7"/>
        <v>0</v>
      </c>
      <c r="O59" s="103" t="str">
        <f t="shared" si="9"/>
        <v>NOT SCORED</v>
      </c>
      <c r="P59">
        <v>18</v>
      </c>
    </row>
    <row r="60" spans="1:16" ht="15" customHeight="1" x14ac:dyDescent="0.3">
      <c r="A60" s="12">
        <f>'Class Roster'!C21</f>
        <v>0</v>
      </c>
      <c r="B60" s="43">
        <v>100</v>
      </c>
      <c r="C60" s="43"/>
      <c r="D60" s="43"/>
      <c r="E60" s="43"/>
      <c r="F60" s="43"/>
      <c r="G60" s="43"/>
      <c r="H60" s="43"/>
      <c r="I60" s="43"/>
      <c r="J60" s="43"/>
      <c r="K60" s="43"/>
      <c r="L60" s="43"/>
      <c r="M60" s="21">
        <f t="shared" si="6"/>
        <v>0</v>
      </c>
      <c r="N60" s="44">
        <f t="shared" si="7"/>
        <v>0</v>
      </c>
      <c r="O60" s="103" t="str">
        <f t="shared" si="9"/>
        <v>NOT SCORED</v>
      </c>
      <c r="P60">
        <v>19</v>
      </c>
    </row>
    <row r="61" spans="1:16" ht="15" customHeight="1" x14ac:dyDescent="0.3">
      <c r="A61" s="12">
        <f>'Class Roster'!C22</f>
        <v>0</v>
      </c>
      <c r="B61" s="43">
        <v>100</v>
      </c>
      <c r="C61" s="43"/>
      <c r="D61" s="43"/>
      <c r="E61" s="43"/>
      <c r="F61" s="43"/>
      <c r="G61" s="43"/>
      <c r="H61" s="43"/>
      <c r="I61" s="43"/>
      <c r="J61" s="43"/>
      <c r="K61" s="43"/>
      <c r="L61" s="43"/>
      <c r="M61" s="21">
        <f t="shared" si="6"/>
        <v>0</v>
      </c>
      <c r="N61" s="44">
        <f t="shared" si="7"/>
        <v>0</v>
      </c>
      <c r="O61" s="103" t="str">
        <f t="shared" si="9"/>
        <v>NOT SCORED</v>
      </c>
      <c r="P61">
        <v>20</v>
      </c>
    </row>
    <row r="62" spans="1:16" ht="15" customHeight="1" x14ac:dyDescent="0.3">
      <c r="A62" s="12">
        <f>'Class Roster'!C23</f>
        <v>0</v>
      </c>
      <c r="B62" s="43">
        <v>100</v>
      </c>
      <c r="C62" s="43"/>
      <c r="D62" s="43"/>
      <c r="E62" s="43"/>
      <c r="F62" s="43"/>
      <c r="G62" s="43"/>
      <c r="H62" s="43"/>
      <c r="I62" s="43"/>
      <c r="J62" s="43"/>
      <c r="K62" s="43"/>
      <c r="L62" s="43"/>
      <c r="M62" s="21">
        <f t="shared" si="6"/>
        <v>0</v>
      </c>
      <c r="N62" s="44">
        <f t="shared" si="7"/>
        <v>0</v>
      </c>
      <c r="O62" s="103" t="str">
        <f t="shared" si="9"/>
        <v>NOT SCORED</v>
      </c>
      <c r="P62">
        <v>21</v>
      </c>
    </row>
    <row r="63" spans="1:16" ht="15" customHeight="1" x14ac:dyDescent="0.3">
      <c r="A63" s="12">
        <f>'Class Roster'!C24</f>
        <v>0</v>
      </c>
      <c r="B63" s="43">
        <v>100</v>
      </c>
      <c r="C63" s="43"/>
      <c r="D63" s="43"/>
      <c r="E63" s="43"/>
      <c r="F63" s="43"/>
      <c r="G63" s="43"/>
      <c r="H63" s="43"/>
      <c r="I63" s="43"/>
      <c r="J63" s="43"/>
      <c r="K63" s="43"/>
      <c r="L63" s="43"/>
      <c r="M63" s="21">
        <f t="shared" si="6"/>
        <v>0</v>
      </c>
      <c r="N63" s="44">
        <f t="shared" si="7"/>
        <v>0</v>
      </c>
      <c r="O63" s="103" t="str">
        <f t="shared" si="9"/>
        <v>NOT SCORED</v>
      </c>
      <c r="P63">
        <v>22</v>
      </c>
    </row>
    <row r="64" spans="1:16" ht="15" customHeight="1" x14ac:dyDescent="0.3">
      <c r="A64" s="12">
        <f>'Class Roster'!C25</f>
        <v>0</v>
      </c>
      <c r="B64" s="43">
        <v>100</v>
      </c>
      <c r="C64" s="43"/>
      <c r="D64" s="43"/>
      <c r="E64" s="43"/>
      <c r="F64" s="43"/>
      <c r="G64" s="43"/>
      <c r="H64" s="43"/>
      <c r="I64" s="43"/>
      <c r="J64" s="43"/>
      <c r="K64" s="43"/>
      <c r="L64" s="43"/>
      <c r="M64" s="21">
        <f t="shared" si="6"/>
        <v>0</v>
      </c>
      <c r="N64" s="44">
        <f t="shared" si="7"/>
        <v>0</v>
      </c>
      <c r="O64" s="103" t="str">
        <f t="shared" si="9"/>
        <v>NOT SCORED</v>
      </c>
      <c r="P64">
        <v>23</v>
      </c>
    </row>
    <row r="65" spans="1:16" ht="15" customHeight="1" x14ac:dyDescent="0.3">
      <c r="A65" s="12">
        <f>'Class Roster'!C26</f>
        <v>0</v>
      </c>
      <c r="B65" s="43">
        <v>100</v>
      </c>
      <c r="C65" s="43"/>
      <c r="D65" s="43"/>
      <c r="E65" s="43"/>
      <c r="F65" s="43"/>
      <c r="G65" s="43"/>
      <c r="H65" s="43"/>
      <c r="I65" s="43"/>
      <c r="J65" s="43"/>
      <c r="K65" s="43"/>
      <c r="L65" s="43"/>
      <c r="M65" s="21">
        <f t="shared" si="6"/>
        <v>0</v>
      </c>
      <c r="N65" s="44">
        <f t="shared" si="7"/>
        <v>0</v>
      </c>
      <c r="O65" s="103" t="str">
        <f t="shared" si="9"/>
        <v>NOT SCORED</v>
      </c>
      <c r="P65">
        <v>24</v>
      </c>
    </row>
    <row r="66" spans="1:16" ht="15" customHeight="1" x14ac:dyDescent="0.3">
      <c r="A66" s="12">
        <f>'Class Roster'!C27</f>
        <v>0</v>
      </c>
      <c r="B66" s="43">
        <v>100</v>
      </c>
      <c r="C66" s="43"/>
      <c r="D66" s="43"/>
      <c r="E66" s="43"/>
      <c r="F66" s="43"/>
      <c r="G66" s="43"/>
      <c r="H66" s="43"/>
      <c r="I66" s="43"/>
      <c r="J66" s="43"/>
      <c r="K66" s="43"/>
      <c r="L66" s="43"/>
      <c r="M66" s="21">
        <f t="shared" si="6"/>
        <v>0</v>
      </c>
      <c r="N66" s="44">
        <f t="shared" si="7"/>
        <v>0</v>
      </c>
      <c r="O66" s="103" t="str">
        <f t="shared" si="9"/>
        <v>NOT SCORED</v>
      </c>
      <c r="P66">
        <v>25</v>
      </c>
    </row>
    <row r="67" spans="1:16" ht="15" customHeight="1" x14ac:dyDescent="0.3">
      <c r="A67" s="12">
        <f>'Class Roster'!C28</f>
        <v>0</v>
      </c>
      <c r="B67" s="43">
        <v>100</v>
      </c>
      <c r="C67" s="43"/>
      <c r="D67" s="43"/>
      <c r="E67" s="43"/>
      <c r="F67" s="43"/>
      <c r="G67" s="43"/>
      <c r="H67" s="43"/>
      <c r="I67" s="43"/>
      <c r="J67" s="43"/>
      <c r="K67" s="43"/>
      <c r="L67" s="43"/>
      <c r="M67" s="21">
        <f t="shared" si="6"/>
        <v>0</v>
      </c>
      <c r="N67" s="44">
        <f t="shared" si="7"/>
        <v>0</v>
      </c>
      <c r="O67" s="103" t="str">
        <f t="shared" si="9"/>
        <v>NOT SCORED</v>
      </c>
      <c r="P67">
        <v>26</v>
      </c>
    </row>
    <row r="68" spans="1:16" ht="15" customHeight="1" x14ac:dyDescent="0.3">
      <c r="A68" s="12">
        <f>'Class Roster'!C29</f>
        <v>0</v>
      </c>
      <c r="B68" s="43">
        <v>100</v>
      </c>
      <c r="C68" s="43"/>
      <c r="D68" s="43"/>
      <c r="E68" s="43"/>
      <c r="F68" s="43"/>
      <c r="G68" s="43"/>
      <c r="H68" s="43"/>
      <c r="I68" s="43"/>
      <c r="J68" s="43"/>
      <c r="K68" s="43"/>
      <c r="L68" s="43"/>
      <c r="M68" s="21">
        <f t="shared" si="6"/>
        <v>0</v>
      </c>
      <c r="N68" s="44">
        <f t="shared" si="7"/>
        <v>0</v>
      </c>
      <c r="O68" s="103" t="str">
        <f t="shared" si="9"/>
        <v>NOT SCORED</v>
      </c>
      <c r="P68">
        <v>27</v>
      </c>
    </row>
    <row r="69" spans="1:16" ht="15" customHeight="1" x14ac:dyDescent="0.3">
      <c r="A69" s="12">
        <f>'Class Roster'!C30</f>
        <v>0</v>
      </c>
      <c r="B69" s="43">
        <v>100</v>
      </c>
      <c r="C69" s="43"/>
      <c r="D69" s="43"/>
      <c r="E69" s="43"/>
      <c r="F69" s="43"/>
      <c r="G69" s="43"/>
      <c r="H69" s="43"/>
      <c r="I69" s="43"/>
      <c r="J69" s="43"/>
      <c r="K69" s="43"/>
      <c r="L69" s="43"/>
      <c r="M69" s="21">
        <f t="shared" si="6"/>
        <v>0</v>
      </c>
      <c r="N69" s="44">
        <f t="shared" si="7"/>
        <v>0</v>
      </c>
      <c r="O69" s="103" t="str">
        <f t="shared" si="9"/>
        <v>NOT SCORED</v>
      </c>
      <c r="P69">
        <v>28</v>
      </c>
    </row>
    <row r="70" spans="1:16" ht="15" customHeight="1" x14ac:dyDescent="0.3">
      <c r="A70" s="12">
        <f>'Class Roster'!C31</f>
        <v>0</v>
      </c>
      <c r="B70" s="43">
        <v>100</v>
      </c>
      <c r="C70" s="43"/>
      <c r="D70" s="43"/>
      <c r="E70" s="43"/>
      <c r="F70" s="43"/>
      <c r="G70" s="43"/>
      <c r="H70" s="43"/>
      <c r="I70" s="43"/>
      <c r="J70" s="43"/>
      <c r="K70" s="43"/>
      <c r="L70" s="43"/>
      <c r="M70" s="21">
        <f t="shared" si="6"/>
        <v>0</v>
      </c>
      <c r="N70" s="44">
        <f t="shared" si="7"/>
        <v>0</v>
      </c>
      <c r="O70" s="103" t="str">
        <f t="shared" si="9"/>
        <v>NOT SCORED</v>
      </c>
      <c r="P70">
        <v>29</v>
      </c>
    </row>
    <row r="71" spans="1:16" ht="15" customHeight="1" x14ac:dyDescent="0.3">
      <c r="A71" s="12">
        <f>'Class Roster'!C32</f>
        <v>0</v>
      </c>
      <c r="B71" s="43">
        <v>100</v>
      </c>
      <c r="C71" s="43"/>
      <c r="D71" s="43"/>
      <c r="E71" s="43"/>
      <c r="F71" s="43"/>
      <c r="G71" s="43"/>
      <c r="H71" s="43"/>
      <c r="I71" s="43"/>
      <c r="J71" s="43"/>
      <c r="K71" s="43"/>
      <c r="L71" s="43"/>
      <c r="M71" s="21">
        <f t="shared" si="6"/>
        <v>0</v>
      </c>
      <c r="N71" s="44">
        <f t="shared" si="7"/>
        <v>0</v>
      </c>
      <c r="O71" s="103" t="str">
        <f t="shared" si="9"/>
        <v>NOT SCORED</v>
      </c>
      <c r="P71">
        <v>30</v>
      </c>
    </row>
    <row r="72" spans="1:16" ht="15" customHeight="1" x14ac:dyDescent="0.25">
      <c r="A72" s="21"/>
      <c r="B72" s="43" t="s">
        <v>58</v>
      </c>
      <c r="C72" s="43">
        <f t="shared" ref="C72:L72" si="10">SUM(C41:C53)</f>
        <v>120</v>
      </c>
      <c r="D72" s="43">
        <f t="shared" si="10"/>
        <v>110</v>
      </c>
      <c r="E72" s="43">
        <f t="shared" si="10"/>
        <v>110</v>
      </c>
      <c r="F72" s="43">
        <f t="shared" si="10"/>
        <v>110</v>
      </c>
      <c r="G72" s="43">
        <f t="shared" si="10"/>
        <v>110</v>
      </c>
      <c r="H72" s="43">
        <f t="shared" si="10"/>
        <v>110</v>
      </c>
      <c r="I72" s="43">
        <f t="shared" si="10"/>
        <v>110</v>
      </c>
      <c r="J72" s="43">
        <f t="shared" si="10"/>
        <v>110</v>
      </c>
      <c r="K72" s="43">
        <f t="shared" si="10"/>
        <v>110</v>
      </c>
      <c r="L72" s="43">
        <f t="shared" si="10"/>
        <v>110</v>
      </c>
      <c r="M72" s="43"/>
      <c r="N72" s="43"/>
      <c r="O72" s="103"/>
    </row>
    <row r="73" spans="1:16" ht="15" customHeight="1" x14ac:dyDescent="0.25">
      <c r="A73" s="21"/>
      <c r="B73" s="43" t="s">
        <v>56</v>
      </c>
      <c r="C73" s="43">
        <v>0</v>
      </c>
      <c r="D73" s="43">
        <v>3</v>
      </c>
      <c r="E73" s="43">
        <v>0</v>
      </c>
      <c r="F73" s="43">
        <v>2</v>
      </c>
      <c r="G73" s="43">
        <v>2</v>
      </c>
      <c r="H73" s="43">
        <v>3</v>
      </c>
      <c r="I73" s="43">
        <v>0</v>
      </c>
      <c r="J73" s="43">
        <v>0</v>
      </c>
      <c r="K73" s="43">
        <f>SUM(K72-12)</f>
        <v>98</v>
      </c>
      <c r="L73" s="43">
        <f>SUM(L72-12)</f>
        <v>98</v>
      </c>
      <c r="M73" s="21"/>
      <c r="N73" s="44"/>
      <c r="O73" s="103"/>
    </row>
  </sheetData>
  <mergeCells count="8">
    <mergeCell ref="I4:L4"/>
    <mergeCell ref="J40:L40"/>
    <mergeCell ref="J1:L1"/>
    <mergeCell ref="A2:B2"/>
    <mergeCell ref="C1:E1"/>
    <mergeCell ref="D2:G2"/>
    <mergeCell ref="H1:I1"/>
    <mergeCell ref="I2:L2"/>
  </mergeCells>
  <pageMargins left="0" right="0" top="0" bottom="0" header="0.3" footer="0.3"/>
  <pageSetup scale="6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Ruler="0" zoomScaleNormal="100" workbookViewId="0">
      <selection activeCell="B27" sqref="B27"/>
    </sheetView>
  </sheetViews>
  <sheetFormatPr defaultRowHeight="12.5" x14ac:dyDescent="0.25"/>
  <cols>
    <col min="1" max="1" width="3" bestFit="1" customWidth="1"/>
    <col min="2" max="2" width="16.6328125" customWidth="1"/>
    <col min="3" max="3" width="13.90625" customWidth="1"/>
    <col min="4" max="4" width="0.453125" customWidth="1"/>
    <col min="5" max="16" width="4.453125" customWidth="1"/>
    <col min="17" max="24" width="4.453125" hidden="1" customWidth="1"/>
  </cols>
  <sheetData>
    <row r="1" spans="1:24" s="26" customFormat="1" ht="26.25" customHeight="1" x14ac:dyDescent="0.35">
      <c r="B1" s="87" t="s">
        <v>60</v>
      </c>
      <c r="C1" s="154" t="str">
        <f>'Class Roster'!E1</f>
        <v>Bundy, Eric</v>
      </c>
      <c r="D1" s="154"/>
      <c r="E1" s="154"/>
      <c r="F1" s="154"/>
      <c r="G1" s="88"/>
      <c r="H1" s="157" t="s">
        <v>65</v>
      </c>
      <c r="I1" s="157"/>
      <c r="J1" s="88"/>
      <c r="K1" s="157" t="s">
        <v>62</v>
      </c>
      <c r="L1" s="157"/>
      <c r="M1" s="88"/>
      <c r="N1" s="88"/>
    </row>
    <row r="2" spans="1:24" s="26" customFormat="1" ht="27" customHeight="1" thickBot="1" x14ac:dyDescent="0.4">
      <c r="B2" s="87" t="s">
        <v>59</v>
      </c>
      <c r="C2" s="154" t="str">
        <f>'Class Roster'!C1</f>
        <v>Unit Load Team</v>
      </c>
      <c r="D2" s="154"/>
      <c r="E2" s="154"/>
      <c r="F2" s="154"/>
      <c r="G2" s="88"/>
      <c r="H2" s="158" t="str">
        <f>'Class Roster'!I1</f>
        <v>18-20 JAN 2022</v>
      </c>
      <c r="I2" s="158"/>
      <c r="J2" s="158"/>
      <c r="K2" s="88"/>
      <c r="L2" s="158" t="str">
        <f>'Class Roster'!K1</f>
        <v>Ft. Riley, Ks.</v>
      </c>
      <c r="M2" s="158"/>
      <c r="N2" s="158"/>
    </row>
    <row r="3" spans="1:24" ht="15.9" customHeight="1" thickBot="1" x14ac:dyDescent="0.4">
      <c r="A3" s="165" t="s">
        <v>22</v>
      </c>
      <c r="B3" s="166"/>
      <c r="C3" s="167"/>
      <c r="D3" s="89"/>
      <c r="E3" s="155" t="s">
        <v>25</v>
      </c>
      <c r="F3" s="156"/>
      <c r="G3" s="155" t="s">
        <v>26</v>
      </c>
      <c r="H3" s="156"/>
      <c r="I3" s="155" t="s">
        <v>27</v>
      </c>
      <c r="J3" s="156"/>
      <c r="K3" s="155" t="s">
        <v>28</v>
      </c>
      <c r="L3" s="156"/>
      <c r="M3" s="155" t="s">
        <v>29</v>
      </c>
      <c r="N3" s="156"/>
      <c r="O3" s="155" t="s">
        <v>30</v>
      </c>
      <c r="P3" s="161"/>
      <c r="Q3" s="162" t="s">
        <v>31</v>
      </c>
      <c r="R3" s="163"/>
      <c r="S3" s="164" t="s">
        <v>32</v>
      </c>
      <c r="T3" s="163"/>
      <c r="U3" s="164" t="s">
        <v>33</v>
      </c>
      <c r="V3" s="163"/>
      <c r="W3" s="164" t="s">
        <v>34</v>
      </c>
      <c r="X3" s="163"/>
    </row>
    <row r="4" spans="1:24" ht="15.9" customHeight="1" thickBot="1" x14ac:dyDescent="0.35">
      <c r="A4" s="17"/>
      <c r="B4" s="23" t="s">
        <v>35</v>
      </c>
      <c r="C4" s="23" t="s">
        <v>36</v>
      </c>
      <c r="D4" s="17"/>
      <c r="E4" s="18" t="s">
        <v>23</v>
      </c>
      <c r="F4" s="18" t="s">
        <v>24</v>
      </c>
      <c r="G4" s="18" t="s">
        <v>23</v>
      </c>
      <c r="H4" s="18" t="s">
        <v>24</v>
      </c>
      <c r="I4" s="18" t="s">
        <v>23</v>
      </c>
      <c r="J4" s="18" t="s">
        <v>24</v>
      </c>
      <c r="K4" s="18" t="s">
        <v>23</v>
      </c>
      <c r="L4" s="18" t="s">
        <v>24</v>
      </c>
      <c r="M4" s="18" t="s">
        <v>23</v>
      </c>
      <c r="N4" s="18" t="s">
        <v>24</v>
      </c>
      <c r="O4" s="18" t="s">
        <v>23</v>
      </c>
      <c r="P4" s="18" t="s">
        <v>24</v>
      </c>
      <c r="Q4" s="18" t="s">
        <v>23</v>
      </c>
      <c r="R4" s="18" t="s">
        <v>24</v>
      </c>
      <c r="S4" s="18" t="s">
        <v>23</v>
      </c>
      <c r="T4" s="18" t="s">
        <v>24</v>
      </c>
      <c r="U4" s="18" t="s">
        <v>23</v>
      </c>
      <c r="V4" s="18" t="s">
        <v>24</v>
      </c>
      <c r="W4" s="18" t="s">
        <v>23</v>
      </c>
      <c r="X4" s="18" t="s">
        <v>24</v>
      </c>
    </row>
    <row r="5" spans="1:24" ht="15.9" customHeight="1" thickTop="1" x14ac:dyDescent="0.3">
      <c r="A5" s="12">
        <v>1</v>
      </c>
      <c r="B5" s="25" t="str">
        <f>'Class Roster'!C3</f>
        <v>GARNER</v>
      </c>
      <c r="C5" s="19" t="str">
        <f>'Class Roster'!D3</f>
        <v>SETH</v>
      </c>
      <c r="D5" s="20"/>
      <c r="E5" s="100" t="s">
        <v>77</v>
      </c>
      <c r="F5" s="100" t="s">
        <v>77</v>
      </c>
      <c r="G5" s="100" t="s">
        <v>77</v>
      </c>
      <c r="H5" s="100" t="s">
        <v>77</v>
      </c>
      <c r="I5" s="100" t="s">
        <v>77</v>
      </c>
      <c r="J5" s="100" t="s">
        <v>77</v>
      </c>
      <c r="K5" s="100"/>
      <c r="L5" s="100"/>
      <c r="M5" s="100"/>
      <c r="N5" s="100"/>
      <c r="O5" s="100"/>
      <c r="P5" s="100"/>
      <c r="Q5" s="19"/>
      <c r="R5" s="19"/>
      <c r="S5" s="19"/>
      <c r="T5" s="19"/>
      <c r="U5" s="19"/>
      <c r="V5" s="19"/>
      <c r="W5" s="19"/>
      <c r="X5" s="19"/>
    </row>
    <row r="6" spans="1:24" ht="15.9" customHeight="1" x14ac:dyDescent="0.3">
      <c r="A6" s="11">
        <v>2</v>
      </c>
      <c r="B6" s="24" t="str">
        <f>'Class Roster'!C4</f>
        <v>BAUER</v>
      </c>
      <c r="C6" s="19" t="str">
        <f>'Class Roster'!D4</f>
        <v>JORDAN</v>
      </c>
      <c r="D6" s="22"/>
      <c r="E6" s="100" t="s">
        <v>77</v>
      </c>
      <c r="F6" s="100" t="s">
        <v>77</v>
      </c>
      <c r="G6" s="100" t="s">
        <v>77</v>
      </c>
      <c r="H6" s="100" t="s">
        <v>77</v>
      </c>
      <c r="I6" s="100" t="s">
        <v>77</v>
      </c>
      <c r="J6" s="100" t="s">
        <v>77</v>
      </c>
      <c r="K6" s="100"/>
      <c r="L6" s="100"/>
      <c r="M6" s="100"/>
      <c r="N6" s="100"/>
      <c r="O6" s="21"/>
      <c r="P6" s="21"/>
      <c r="Q6" s="21"/>
      <c r="R6" s="21"/>
      <c r="S6" s="21"/>
      <c r="T6" s="21"/>
      <c r="U6" s="21"/>
      <c r="V6" s="21"/>
      <c r="W6" s="21"/>
      <c r="X6" s="21"/>
    </row>
    <row r="7" spans="1:24" ht="15.9" customHeight="1" x14ac:dyDescent="0.3">
      <c r="A7" s="11">
        <v>3</v>
      </c>
      <c r="B7" s="24" t="str">
        <f>'Class Roster'!C5</f>
        <v>Lopez</v>
      </c>
      <c r="C7" s="19" t="str">
        <f>'Class Roster'!D5</f>
        <v>Luis</v>
      </c>
      <c r="D7" s="22"/>
      <c r="E7" s="100" t="s">
        <v>77</v>
      </c>
      <c r="F7" s="100" t="s">
        <v>77</v>
      </c>
      <c r="G7" s="100" t="s">
        <v>77</v>
      </c>
      <c r="H7" s="100" t="s">
        <v>77</v>
      </c>
      <c r="I7" s="100" t="s">
        <v>77</v>
      </c>
      <c r="J7" s="100" t="s">
        <v>77</v>
      </c>
      <c r="K7" s="100"/>
      <c r="L7" s="100"/>
      <c r="M7" s="100"/>
      <c r="N7" s="100"/>
      <c r="O7" s="21"/>
      <c r="P7" s="21"/>
      <c r="Q7" s="21"/>
      <c r="R7" s="21"/>
      <c r="S7" s="21"/>
      <c r="T7" s="21"/>
      <c r="U7" s="21"/>
      <c r="V7" s="21"/>
      <c r="W7" s="21"/>
      <c r="X7" s="21"/>
    </row>
    <row r="8" spans="1:24" ht="15.9" customHeight="1" x14ac:dyDescent="0.3">
      <c r="A8" s="11">
        <v>4</v>
      </c>
      <c r="B8" s="24" t="str">
        <f>'Class Roster'!C6</f>
        <v>SARTAIN</v>
      </c>
      <c r="C8" s="19" t="str">
        <f>'Class Roster'!D6</f>
        <v>JUSTIN</v>
      </c>
      <c r="D8" s="22"/>
      <c r="E8" s="100" t="s">
        <v>77</v>
      </c>
      <c r="F8" s="100" t="s">
        <v>77</v>
      </c>
      <c r="G8" s="100" t="s">
        <v>77</v>
      </c>
      <c r="H8" s="100" t="s">
        <v>77</v>
      </c>
      <c r="I8" s="100" t="s">
        <v>77</v>
      </c>
      <c r="J8" s="100" t="s">
        <v>77</v>
      </c>
      <c r="K8" s="100"/>
      <c r="L8" s="100"/>
      <c r="M8" s="100"/>
      <c r="N8" s="100"/>
      <c r="O8" s="21"/>
      <c r="P8" s="21"/>
      <c r="Q8" s="21"/>
      <c r="R8" s="21"/>
      <c r="S8" s="21"/>
      <c r="T8" s="21"/>
      <c r="U8" s="21"/>
      <c r="V8" s="21"/>
      <c r="W8" s="21"/>
      <c r="X8" s="21"/>
    </row>
    <row r="9" spans="1:24" ht="15.9" customHeight="1" x14ac:dyDescent="0.3">
      <c r="A9" s="11">
        <v>5</v>
      </c>
      <c r="B9" s="24" t="str">
        <f>'Class Roster'!C7</f>
        <v>JOHNSON</v>
      </c>
      <c r="C9" s="19" t="str">
        <f>'Class Roster'!D7</f>
        <v>LAMONTE</v>
      </c>
      <c r="D9" s="22"/>
      <c r="E9" s="100" t="s">
        <v>77</v>
      </c>
      <c r="F9" s="100" t="s">
        <v>77</v>
      </c>
      <c r="G9" s="100" t="s">
        <v>77</v>
      </c>
      <c r="H9" s="100" t="s">
        <v>77</v>
      </c>
      <c r="I9" s="100" t="s">
        <v>77</v>
      </c>
      <c r="J9" s="100" t="s">
        <v>77</v>
      </c>
      <c r="K9" s="100"/>
      <c r="L9" s="100"/>
      <c r="M9" s="100"/>
      <c r="N9" s="100"/>
      <c r="O9" s="21"/>
      <c r="P9" s="21"/>
      <c r="Q9" s="21"/>
      <c r="R9" s="21"/>
      <c r="S9" s="21"/>
      <c r="T9" s="21"/>
      <c r="U9" s="21"/>
      <c r="V9" s="21"/>
      <c r="W9" s="21"/>
      <c r="X9" s="21"/>
    </row>
    <row r="10" spans="1:24" ht="15.9" customHeight="1" x14ac:dyDescent="0.3">
      <c r="A10" s="11">
        <v>6</v>
      </c>
      <c r="B10" s="24" t="str">
        <f>'Class Roster'!C8</f>
        <v>RYAN</v>
      </c>
      <c r="C10" s="19" t="str">
        <f>'Class Roster'!D8</f>
        <v xml:space="preserve">JEFFERY </v>
      </c>
      <c r="D10" s="22"/>
      <c r="E10" s="100" t="s">
        <v>77</v>
      </c>
      <c r="F10" s="100" t="s">
        <v>77</v>
      </c>
      <c r="G10" s="100" t="s">
        <v>77</v>
      </c>
      <c r="H10" s="100" t="s">
        <v>77</v>
      </c>
      <c r="I10" s="100" t="s">
        <v>77</v>
      </c>
      <c r="J10" s="100" t="s">
        <v>77</v>
      </c>
      <c r="K10" s="100"/>
      <c r="L10" s="100"/>
      <c r="M10" s="100"/>
      <c r="N10" s="100"/>
      <c r="O10" s="21"/>
      <c r="P10" s="21"/>
      <c r="Q10" s="21"/>
      <c r="R10" s="21"/>
      <c r="S10" s="21"/>
      <c r="T10" s="21"/>
      <c r="U10" s="21"/>
      <c r="V10" s="21"/>
      <c r="W10" s="21"/>
      <c r="X10" s="21"/>
    </row>
    <row r="11" spans="1:24" ht="15.9" customHeight="1" x14ac:dyDescent="0.3">
      <c r="A11" s="11">
        <v>7</v>
      </c>
      <c r="B11" s="24" t="str">
        <f>'Class Roster'!C9</f>
        <v>THAPA</v>
      </c>
      <c r="C11" s="19" t="str">
        <f>'Class Roster'!D9</f>
        <v>GOPAL</v>
      </c>
      <c r="D11" s="22"/>
      <c r="E11" s="100" t="s">
        <v>77</v>
      </c>
      <c r="F11" s="100" t="s">
        <v>77</v>
      </c>
      <c r="G11" s="100" t="s">
        <v>77</v>
      </c>
      <c r="H11" s="100" t="s">
        <v>77</v>
      </c>
      <c r="I11" s="100" t="s">
        <v>77</v>
      </c>
      <c r="J11" s="100" t="s">
        <v>77</v>
      </c>
      <c r="K11" s="100"/>
      <c r="L11" s="100"/>
      <c r="M11" s="100"/>
      <c r="N11" s="100"/>
      <c r="O11" s="21"/>
      <c r="P11" s="21"/>
      <c r="Q11" s="21"/>
      <c r="R11" s="21"/>
      <c r="S11" s="21"/>
      <c r="T11" s="21"/>
      <c r="U11" s="21"/>
      <c r="V11" s="21"/>
      <c r="W11" s="21"/>
      <c r="X11" s="21"/>
    </row>
    <row r="12" spans="1:24" ht="15.9" customHeight="1" x14ac:dyDescent="0.3">
      <c r="A12" s="11">
        <v>8</v>
      </c>
      <c r="B12" s="24" t="str">
        <f>'Class Roster'!C10</f>
        <v>BESKOS</v>
      </c>
      <c r="C12" s="19" t="str">
        <f>'Class Roster'!D10</f>
        <v>JASON</v>
      </c>
      <c r="D12" s="22"/>
      <c r="E12" s="100" t="s">
        <v>77</v>
      </c>
      <c r="F12" s="100" t="s">
        <v>77</v>
      </c>
      <c r="G12" s="100" t="s">
        <v>77</v>
      </c>
      <c r="H12" s="100" t="s">
        <v>77</v>
      </c>
      <c r="I12" s="100" t="s">
        <v>77</v>
      </c>
      <c r="J12" s="100" t="s">
        <v>77</v>
      </c>
      <c r="K12" s="100"/>
      <c r="L12" s="100"/>
      <c r="M12" s="100"/>
      <c r="N12" s="100"/>
      <c r="O12" s="21"/>
      <c r="P12" s="21"/>
      <c r="Q12" s="21"/>
      <c r="R12" s="21"/>
      <c r="S12" s="21"/>
      <c r="T12" s="21"/>
      <c r="U12" s="21"/>
      <c r="V12" s="21"/>
      <c r="W12" s="21"/>
      <c r="X12" s="21"/>
    </row>
    <row r="13" spans="1:24" ht="15.9" customHeight="1" x14ac:dyDescent="0.3">
      <c r="A13" s="11">
        <v>9</v>
      </c>
      <c r="B13" s="24" t="str">
        <f>'Class Roster'!C11</f>
        <v>GUTO</v>
      </c>
      <c r="C13" s="19" t="str">
        <f>'Class Roster'!D11</f>
        <v>BONFFRICK</v>
      </c>
      <c r="D13" s="22"/>
      <c r="E13" s="100" t="s">
        <v>77</v>
      </c>
      <c r="F13" s="100" t="s">
        <v>77</v>
      </c>
      <c r="G13" s="100" t="s">
        <v>77</v>
      </c>
      <c r="H13" s="100" t="s">
        <v>77</v>
      </c>
      <c r="I13" s="100" t="s">
        <v>77</v>
      </c>
      <c r="J13" s="100" t="s">
        <v>77</v>
      </c>
      <c r="K13" s="100"/>
      <c r="L13" s="100"/>
      <c r="M13" s="100"/>
      <c r="N13" s="100"/>
      <c r="O13" s="21"/>
      <c r="P13" s="21"/>
      <c r="Q13" s="21"/>
      <c r="R13" s="21"/>
      <c r="S13" s="21"/>
      <c r="T13" s="21"/>
      <c r="U13" s="21"/>
      <c r="V13" s="21"/>
      <c r="W13" s="21"/>
      <c r="X13" s="21"/>
    </row>
    <row r="14" spans="1:24" ht="15.9" customHeight="1" x14ac:dyDescent="0.3">
      <c r="A14" s="11">
        <v>10</v>
      </c>
      <c r="B14" s="24" t="str">
        <f>'Class Roster'!C12</f>
        <v>HEINLE</v>
      </c>
      <c r="C14" s="19" t="str">
        <f>'Class Roster'!D12</f>
        <v>KALEB</v>
      </c>
      <c r="D14" s="22"/>
      <c r="E14" s="100" t="s">
        <v>77</v>
      </c>
      <c r="F14" s="100" t="s">
        <v>77</v>
      </c>
      <c r="G14" s="100" t="s">
        <v>77</v>
      </c>
      <c r="H14" s="100" t="s">
        <v>77</v>
      </c>
      <c r="I14" s="100" t="s">
        <v>77</v>
      </c>
      <c r="J14" s="100" t="s">
        <v>77</v>
      </c>
      <c r="K14" s="100"/>
      <c r="L14" s="100"/>
      <c r="M14" s="100"/>
      <c r="N14" s="100"/>
      <c r="O14" s="21"/>
      <c r="P14" s="21"/>
      <c r="Q14" s="21"/>
      <c r="R14" s="21"/>
      <c r="S14" s="21"/>
      <c r="T14" s="21"/>
      <c r="U14" s="21"/>
      <c r="V14" s="21"/>
      <c r="W14" s="21"/>
      <c r="X14" s="21"/>
    </row>
    <row r="15" spans="1:24" ht="15.9" customHeight="1" x14ac:dyDescent="0.3">
      <c r="A15" s="11">
        <v>11</v>
      </c>
      <c r="B15" s="24">
        <f>'Class Roster'!C13</f>
        <v>0</v>
      </c>
      <c r="C15" s="19">
        <f>'Class Roster'!D13</f>
        <v>0</v>
      </c>
      <c r="D15" s="22"/>
      <c r="E15" s="100" t="s">
        <v>77</v>
      </c>
      <c r="F15" s="100" t="s">
        <v>77</v>
      </c>
      <c r="G15" s="100" t="s">
        <v>77</v>
      </c>
      <c r="H15" s="100" t="s">
        <v>77</v>
      </c>
      <c r="I15" s="100" t="s">
        <v>77</v>
      </c>
      <c r="J15" s="100" t="s">
        <v>77</v>
      </c>
      <c r="K15" s="100"/>
      <c r="L15" s="100"/>
      <c r="M15" s="100"/>
      <c r="N15" s="100"/>
      <c r="O15" s="21"/>
      <c r="P15" s="21"/>
      <c r="Q15" s="21"/>
      <c r="R15" s="21"/>
      <c r="S15" s="21"/>
      <c r="T15" s="21"/>
      <c r="U15" s="21"/>
      <c r="V15" s="21"/>
      <c r="W15" s="21"/>
      <c r="X15" s="21"/>
    </row>
    <row r="16" spans="1:24" ht="15.9" customHeight="1" x14ac:dyDescent="0.3">
      <c r="A16" s="11">
        <v>12</v>
      </c>
      <c r="B16" s="24">
        <f>'Class Roster'!C14</f>
        <v>0</v>
      </c>
      <c r="C16" s="19">
        <f>'Class Roster'!D14</f>
        <v>0</v>
      </c>
      <c r="D16" s="22"/>
      <c r="E16" s="100" t="s">
        <v>77</v>
      </c>
      <c r="F16" s="100" t="s">
        <v>77</v>
      </c>
      <c r="G16" s="100" t="s">
        <v>77</v>
      </c>
      <c r="H16" s="100" t="s">
        <v>77</v>
      </c>
      <c r="I16" s="100" t="s">
        <v>77</v>
      </c>
      <c r="J16" s="100" t="s">
        <v>77</v>
      </c>
      <c r="K16" s="21"/>
      <c r="L16" s="21"/>
      <c r="M16" s="21"/>
      <c r="N16" s="21"/>
      <c r="O16" s="21"/>
      <c r="P16" s="21"/>
      <c r="Q16" s="21"/>
      <c r="R16" s="21"/>
      <c r="S16" s="21"/>
      <c r="T16" s="21"/>
      <c r="U16" s="21"/>
      <c r="V16" s="21"/>
      <c r="W16" s="21"/>
      <c r="X16" s="21"/>
    </row>
    <row r="17" spans="1:24" ht="15.9" customHeight="1" x14ac:dyDescent="0.3">
      <c r="A17" s="11">
        <v>13</v>
      </c>
      <c r="B17" s="24">
        <f>'Class Roster'!C15</f>
        <v>0</v>
      </c>
      <c r="C17" s="19">
        <f>'Class Roster'!D15</f>
        <v>0</v>
      </c>
      <c r="D17" s="22"/>
      <c r="E17" s="100" t="s">
        <v>77</v>
      </c>
      <c r="F17" s="100" t="s">
        <v>77</v>
      </c>
      <c r="G17" s="100" t="s">
        <v>77</v>
      </c>
      <c r="H17" s="100" t="s">
        <v>77</v>
      </c>
      <c r="I17" s="100" t="s">
        <v>77</v>
      </c>
      <c r="J17" s="100" t="s">
        <v>77</v>
      </c>
      <c r="K17" s="21"/>
      <c r="L17" s="21"/>
      <c r="M17" s="21"/>
      <c r="N17" s="21"/>
      <c r="O17" s="21"/>
      <c r="P17" s="21"/>
      <c r="Q17" s="21"/>
      <c r="R17" s="21"/>
      <c r="S17" s="21"/>
      <c r="T17" s="21"/>
      <c r="U17" s="21"/>
      <c r="V17" s="21"/>
      <c r="W17" s="21"/>
      <c r="X17" s="21"/>
    </row>
    <row r="18" spans="1:24" ht="15.9" customHeight="1" x14ac:dyDescent="0.3">
      <c r="A18" s="11">
        <v>14</v>
      </c>
      <c r="B18" s="24">
        <f>'Class Roster'!C16</f>
        <v>0</v>
      </c>
      <c r="C18" s="19">
        <f>'Class Roster'!D16</f>
        <v>0</v>
      </c>
      <c r="D18" s="22"/>
      <c r="E18" s="100" t="s">
        <v>77</v>
      </c>
      <c r="F18" s="100" t="s">
        <v>77</v>
      </c>
      <c r="G18" s="100" t="s">
        <v>77</v>
      </c>
      <c r="H18" s="100" t="s">
        <v>77</v>
      </c>
      <c r="I18" s="100" t="s">
        <v>77</v>
      </c>
      <c r="J18" s="100" t="s">
        <v>77</v>
      </c>
      <c r="K18" s="21"/>
      <c r="L18" s="21"/>
      <c r="M18" s="21"/>
      <c r="N18" s="21"/>
      <c r="O18" s="21"/>
      <c r="P18" s="21"/>
      <c r="Q18" s="21"/>
      <c r="R18" s="21"/>
      <c r="S18" s="21"/>
      <c r="T18" s="21"/>
      <c r="U18" s="21"/>
      <c r="V18" s="21"/>
      <c r="W18" s="21"/>
      <c r="X18" s="21"/>
    </row>
    <row r="19" spans="1:24" ht="15.9" customHeight="1" x14ac:dyDescent="0.3">
      <c r="A19" s="11">
        <v>15</v>
      </c>
      <c r="B19" s="24">
        <f>'Class Roster'!C17</f>
        <v>0</v>
      </c>
      <c r="C19" s="19">
        <f>'Class Roster'!D17</f>
        <v>0</v>
      </c>
      <c r="D19" s="22"/>
      <c r="E19" s="100" t="s">
        <v>77</v>
      </c>
      <c r="F19" s="100" t="s">
        <v>77</v>
      </c>
      <c r="G19" s="100" t="s">
        <v>77</v>
      </c>
      <c r="H19" s="100" t="s">
        <v>77</v>
      </c>
      <c r="I19" s="100" t="s">
        <v>77</v>
      </c>
      <c r="J19" s="100" t="s">
        <v>77</v>
      </c>
      <c r="K19" s="21"/>
      <c r="L19" s="21"/>
      <c r="M19" s="21"/>
      <c r="N19" s="21"/>
      <c r="O19" s="21"/>
      <c r="P19" s="21"/>
      <c r="Q19" s="21"/>
      <c r="R19" s="21"/>
      <c r="S19" s="21"/>
      <c r="T19" s="21"/>
      <c r="U19" s="21"/>
      <c r="V19" s="21"/>
      <c r="W19" s="21"/>
      <c r="X19" s="21"/>
    </row>
    <row r="20" spans="1:24" ht="15.9" customHeight="1" x14ac:dyDescent="0.3">
      <c r="A20" s="11">
        <v>16</v>
      </c>
      <c r="B20" s="24">
        <f>'Class Roster'!C18</f>
        <v>0</v>
      </c>
      <c r="C20" s="19">
        <f>'Class Roster'!D18</f>
        <v>0</v>
      </c>
      <c r="D20" s="22"/>
      <c r="E20" s="100" t="s">
        <v>77</v>
      </c>
      <c r="F20" s="100" t="s">
        <v>77</v>
      </c>
      <c r="G20" s="100" t="s">
        <v>77</v>
      </c>
      <c r="H20" s="100" t="s">
        <v>77</v>
      </c>
      <c r="I20" s="100" t="s">
        <v>77</v>
      </c>
      <c r="J20" s="100" t="s">
        <v>77</v>
      </c>
      <c r="K20" s="21"/>
      <c r="L20" s="21"/>
      <c r="M20" s="21"/>
      <c r="N20" s="21"/>
      <c r="O20" s="21"/>
      <c r="P20" s="21"/>
      <c r="Q20" s="21"/>
      <c r="R20" s="21"/>
      <c r="S20" s="21"/>
      <c r="T20" s="21"/>
      <c r="U20" s="21"/>
      <c r="V20" s="21"/>
      <c r="W20" s="21"/>
      <c r="X20" s="21"/>
    </row>
    <row r="21" spans="1:24" ht="15.9" customHeight="1" x14ac:dyDescent="0.3">
      <c r="A21" s="11">
        <v>17</v>
      </c>
      <c r="B21" s="24">
        <f>'Class Roster'!C19</f>
        <v>0</v>
      </c>
      <c r="C21" s="19">
        <f>'Class Roster'!D19</f>
        <v>0</v>
      </c>
      <c r="D21" s="22"/>
      <c r="E21" s="100"/>
      <c r="F21" s="100"/>
      <c r="G21" s="100"/>
      <c r="H21" s="100"/>
      <c r="I21" s="21"/>
      <c r="J21" s="21"/>
      <c r="K21" s="21"/>
      <c r="L21" s="21"/>
      <c r="M21" s="21"/>
      <c r="N21" s="21"/>
      <c r="O21" s="21"/>
      <c r="P21" s="21"/>
      <c r="Q21" s="21"/>
      <c r="R21" s="21"/>
      <c r="S21" s="21"/>
      <c r="T21" s="21"/>
      <c r="U21" s="21"/>
      <c r="V21" s="21"/>
      <c r="W21" s="21"/>
      <c r="X21" s="21"/>
    </row>
    <row r="22" spans="1:24" ht="15.9" customHeight="1" x14ac:dyDescent="0.3">
      <c r="A22" s="11">
        <v>18</v>
      </c>
      <c r="B22" s="24">
        <f>'Class Roster'!C20</f>
        <v>0</v>
      </c>
      <c r="C22" s="19">
        <f>'Class Roster'!D20</f>
        <v>0</v>
      </c>
      <c r="D22" s="22"/>
      <c r="E22" s="100"/>
      <c r="F22" s="100"/>
      <c r="G22" s="100"/>
      <c r="H22" s="100"/>
      <c r="I22" s="21"/>
      <c r="J22" s="21"/>
      <c r="K22" s="21"/>
      <c r="L22" s="21"/>
      <c r="M22" s="21"/>
      <c r="N22" s="21"/>
      <c r="O22" s="21"/>
      <c r="P22" s="21"/>
      <c r="Q22" s="21"/>
      <c r="R22" s="21"/>
      <c r="S22" s="21"/>
      <c r="T22" s="21"/>
      <c r="U22" s="21"/>
      <c r="V22" s="21"/>
      <c r="W22" s="21"/>
      <c r="X22" s="21"/>
    </row>
    <row r="23" spans="1:24" ht="15.9" customHeight="1" x14ac:dyDescent="0.3">
      <c r="A23" s="11">
        <v>19</v>
      </c>
      <c r="B23" s="24">
        <f>'Class Roster'!C21</f>
        <v>0</v>
      </c>
      <c r="C23" s="19">
        <f>'Class Roster'!D21</f>
        <v>0</v>
      </c>
      <c r="D23" s="22"/>
      <c r="E23" s="100"/>
      <c r="F23" s="100"/>
      <c r="G23" s="100"/>
      <c r="H23" s="100"/>
      <c r="I23" s="21"/>
      <c r="J23" s="21"/>
      <c r="K23" s="21"/>
      <c r="L23" s="21"/>
      <c r="M23" s="21"/>
      <c r="N23" s="21"/>
      <c r="O23" s="21"/>
      <c r="P23" s="21"/>
      <c r="Q23" s="21"/>
      <c r="R23" s="21"/>
      <c r="S23" s="21"/>
      <c r="T23" s="21"/>
      <c r="U23" s="21"/>
      <c r="V23" s="21"/>
      <c r="W23" s="21"/>
      <c r="X23" s="21"/>
    </row>
    <row r="24" spans="1:24" ht="15.9" customHeight="1" x14ac:dyDescent="0.3">
      <c r="A24" s="11">
        <v>20</v>
      </c>
      <c r="B24" s="24">
        <f>'Class Roster'!C22</f>
        <v>0</v>
      </c>
      <c r="C24" s="19">
        <f>'Class Roster'!D22</f>
        <v>0</v>
      </c>
      <c r="D24" s="22"/>
      <c r="E24" s="21"/>
      <c r="F24" s="21"/>
      <c r="G24" s="21"/>
      <c r="H24" s="21"/>
      <c r="I24" s="21"/>
      <c r="J24" s="21"/>
      <c r="K24" s="21"/>
      <c r="L24" s="21"/>
      <c r="M24" s="21"/>
      <c r="N24" s="21"/>
      <c r="O24" s="21"/>
      <c r="P24" s="21"/>
      <c r="Q24" s="21"/>
      <c r="R24" s="21"/>
      <c r="S24" s="21"/>
      <c r="T24" s="21"/>
      <c r="U24" s="21"/>
      <c r="V24" s="21"/>
      <c r="W24" s="21"/>
      <c r="X24" s="21"/>
    </row>
    <row r="25" spans="1:24" ht="15.9" customHeight="1" x14ac:dyDescent="0.3">
      <c r="A25" s="11">
        <v>21</v>
      </c>
      <c r="B25" s="24">
        <f>'Class Roster'!C23</f>
        <v>0</v>
      </c>
      <c r="C25" s="19">
        <f>'Class Roster'!D23</f>
        <v>0</v>
      </c>
      <c r="D25" s="22"/>
      <c r="E25" s="21"/>
      <c r="F25" s="21"/>
      <c r="G25" s="21"/>
      <c r="H25" s="21"/>
      <c r="I25" s="21"/>
      <c r="J25" s="21"/>
      <c r="K25" s="21"/>
      <c r="L25" s="21"/>
      <c r="M25" s="21"/>
      <c r="N25" s="21"/>
      <c r="O25" s="21"/>
      <c r="P25" s="21"/>
    </row>
    <row r="26" spans="1:24" ht="15.9" customHeight="1" x14ac:dyDescent="0.3">
      <c r="A26" s="11">
        <v>22</v>
      </c>
      <c r="B26" s="24">
        <f>'Class Roster'!C24</f>
        <v>0</v>
      </c>
      <c r="C26" s="19">
        <f>'Class Roster'!D24</f>
        <v>0</v>
      </c>
      <c r="D26" s="22"/>
      <c r="E26" s="21"/>
      <c r="F26" s="21"/>
      <c r="G26" s="21"/>
      <c r="H26" s="21"/>
      <c r="I26" s="21"/>
      <c r="J26" s="21"/>
      <c r="K26" s="21"/>
      <c r="L26" s="21"/>
      <c r="M26" s="21"/>
      <c r="N26" s="21"/>
      <c r="O26" s="21"/>
      <c r="P26" s="21"/>
    </row>
    <row r="27" spans="1:24" ht="15.9" customHeight="1" x14ac:dyDescent="0.3">
      <c r="A27" s="11">
        <v>23</v>
      </c>
      <c r="B27" s="24">
        <f>'Class Roster'!C25</f>
        <v>0</v>
      </c>
      <c r="C27" s="19">
        <f>'Class Roster'!D25</f>
        <v>0</v>
      </c>
      <c r="D27" s="22"/>
      <c r="E27" s="21"/>
      <c r="F27" s="21"/>
      <c r="G27" s="21"/>
      <c r="H27" s="21"/>
      <c r="I27" s="21"/>
      <c r="J27" s="21"/>
      <c r="K27" s="21"/>
      <c r="L27" s="21"/>
      <c r="M27" s="21"/>
      <c r="N27" s="21"/>
      <c r="O27" s="21"/>
      <c r="P27" s="21"/>
    </row>
    <row r="28" spans="1:24" ht="15.9" customHeight="1" x14ac:dyDescent="0.3">
      <c r="A28" s="11">
        <v>24</v>
      </c>
      <c r="B28" s="24">
        <f>'Class Roster'!C26</f>
        <v>0</v>
      </c>
      <c r="C28" s="19">
        <f>'Class Roster'!D26</f>
        <v>0</v>
      </c>
      <c r="D28" s="22"/>
      <c r="E28" s="21"/>
      <c r="F28" s="21"/>
      <c r="G28" s="21"/>
      <c r="H28" s="21"/>
      <c r="I28" s="21"/>
      <c r="J28" s="21"/>
      <c r="K28" s="21"/>
      <c r="L28" s="21"/>
      <c r="M28" s="21"/>
      <c r="N28" s="21"/>
      <c r="O28" s="21"/>
      <c r="P28" s="21"/>
    </row>
    <row r="29" spans="1:24" ht="15.9" customHeight="1" x14ac:dyDescent="0.3">
      <c r="A29" s="11">
        <v>25</v>
      </c>
      <c r="B29" s="24">
        <f>'Class Roster'!C27</f>
        <v>0</v>
      </c>
      <c r="C29" s="19">
        <f>'Class Roster'!D27</f>
        <v>0</v>
      </c>
      <c r="D29" s="22"/>
      <c r="E29" s="21"/>
      <c r="F29" s="21"/>
      <c r="G29" s="21"/>
      <c r="H29" s="21"/>
      <c r="I29" s="21"/>
      <c r="J29" s="21"/>
      <c r="K29" s="21"/>
      <c r="L29" s="21"/>
      <c r="M29" s="21"/>
      <c r="N29" s="21"/>
      <c r="O29" s="21"/>
      <c r="P29" s="21"/>
    </row>
    <row r="30" spans="1:24" ht="15.9" customHeight="1" x14ac:dyDescent="0.3">
      <c r="A30" s="11">
        <v>26</v>
      </c>
      <c r="B30" s="24">
        <f>'Class Roster'!C28</f>
        <v>0</v>
      </c>
      <c r="C30" s="19">
        <f>'Class Roster'!D28</f>
        <v>0</v>
      </c>
      <c r="D30" s="22"/>
      <c r="E30" s="21"/>
      <c r="F30" s="21"/>
      <c r="G30" s="21"/>
      <c r="H30" s="21"/>
      <c r="I30" s="21"/>
      <c r="J30" s="21"/>
      <c r="K30" s="21"/>
      <c r="L30" s="21"/>
      <c r="M30" s="21"/>
      <c r="N30" s="21"/>
      <c r="O30" s="21"/>
      <c r="P30" s="21"/>
    </row>
    <row r="31" spans="1:24" ht="15.9" customHeight="1" x14ac:dyDescent="0.3">
      <c r="A31" s="11">
        <v>27</v>
      </c>
      <c r="B31" s="24">
        <f>'Class Roster'!C29</f>
        <v>0</v>
      </c>
      <c r="C31" s="19">
        <f>'Class Roster'!D29</f>
        <v>0</v>
      </c>
      <c r="D31" s="22"/>
      <c r="E31" s="21"/>
      <c r="F31" s="21"/>
      <c r="G31" s="21"/>
      <c r="H31" s="21"/>
      <c r="I31" s="21"/>
      <c r="J31" s="21"/>
      <c r="K31" s="21"/>
      <c r="L31" s="21"/>
      <c r="M31" s="21"/>
      <c r="N31" s="21"/>
      <c r="O31" s="21"/>
      <c r="P31" s="21"/>
    </row>
    <row r="32" spans="1:24" ht="15.9" customHeight="1" x14ac:dyDescent="0.3">
      <c r="A32" s="11">
        <v>28</v>
      </c>
      <c r="B32" s="24">
        <f>'Class Roster'!C30</f>
        <v>0</v>
      </c>
      <c r="C32" s="19">
        <f>'Class Roster'!D30</f>
        <v>0</v>
      </c>
      <c r="D32" s="22"/>
      <c r="E32" s="21"/>
      <c r="F32" s="21"/>
      <c r="G32" s="21"/>
      <c r="H32" s="21"/>
      <c r="I32" s="21"/>
      <c r="J32" s="21"/>
      <c r="K32" s="21"/>
      <c r="L32" s="21"/>
      <c r="M32" s="21"/>
      <c r="N32" s="21"/>
      <c r="O32" s="21"/>
      <c r="P32" s="21"/>
    </row>
    <row r="33" spans="1:24" ht="15.9" customHeight="1" x14ac:dyDescent="0.3">
      <c r="A33" s="11">
        <v>29</v>
      </c>
      <c r="B33" s="24">
        <f>'Class Roster'!C31</f>
        <v>0</v>
      </c>
      <c r="C33" s="19">
        <f>'Class Roster'!D31</f>
        <v>0</v>
      </c>
      <c r="D33" s="22"/>
      <c r="E33" s="21"/>
      <c r="F33" s="21"/>
      <c r="G33" s="21"/>
      <c r="H33" s="21"/>
      <c r="I33" s="21"/>
      <c r="J33" s="21"/>
      <c r="K33" s="21"/>
      <c r="L33" s="21"/>
      <c r="M33" s="21"/>
      <c r="N33" s="21"/>
      <c r="O33" s="21"/>
      <c r="P33" s="21"/>
    </row>
    <row r="34" spans="1:24" ht="15.9" customHeight="1" x14ac:dyDescent="0.3">
      <c r="A34" s="11">
        <v>30</v>
      </c>
      <c r="B34" s="24">
        <f>'Class Roster'!C32</f>
        <v>0</v>
      </c>
      <c r="C34" s="19">
        <f>'Class Roster'!D32</f>
        <v>0</v>
      </c>
      <c r="D34" s="22"/>
      <c r="E34" s="21"/>
      <c r="F34" s="21"/>
      <c r="G34" s="21"/>
      <c r="H34" s="21"/>
      <c r="I34" s="21"/>
      <c r="J34" s="21"/>
      <c r="K34" s="21"/>
      <c r="L34" s="21"/>
      <c r="M34" s="21"/>
      <c r="N34" s="21"/>
      <c r="O34" s="21"/>
      <c r="P34" s="21"/>
    </row>
    <row r="35" spans="1:24" x14ac:dyDescent="0.25">
      <c r="A35" s="159" t="s">
        <v>37</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row>
  </sheetData>
  <mergeCells count="18">
    <mergeCell ref="A35:X35"/>
    <mergeCell ref="O3:P3"/>
    <mergeCell ref="Q3:R3"/>
    <mergeCell ref="S3:T3"/>
    <mergeCell ref="U3:V3"/>
    <mergeCell ref="W3:X3"/>
    <mergeCell ref="A3:C3"/>
    <mergeCell ref="E3:F3"/>
    <mergeCell ref="C1:F1"/>
    <mergeCell ref="G3:H3"/>
    <mergeCell ref="I3:J3"/>
    <mergeCell ref="K3:L3"/>
    <mergeCell ref="C2:F2"/>
    <mergeCell ref="H1:I1"/>
    <mergeCell ref="H2:J2"/>
    <mergeCell ref="K1:L1"/>
    <mergeCell ref="L2:N2"/>
    <mergeCell ref="M3:N3"/>
  </mergeCells>
  <printOptions gridLines="1"/>
  <pageMargins left="0" right="0" top="0.75" bottom="0.25" header="0.3" footer="0.3"/>
  <pageSetup orientation="portrait" r:id="rId1"/>
  <headerFooter>
    <oddHeader>&amp;C&amp;"Arial,Bold"&amp;16&amp;A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Class Roster</vt:lpstr>
      <vt:lpstr>GRADES</vt:lpstr>
      <vt:lpstr>Post Test Improvement</vt:lpstr>
      <vt:lpstr>Pre &amp; Post Test</vt:lpstr>
      <vt:lpstr>Attendance</vt:lpstr>
      <vt:lpstr>GRADES!Print_Area</vt:lpstr>
      <vt:lpstr>'Post Test Improvement'!Print_Area</vt:lpstr>
    </vt:vector>
  </TitlesOfParts>
  <Company>IACH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instructor</dc:creator>
  <cp:lastModifiedBy>Eric Bundy</cp:lastModifiedBy>
  <cp:lastPrinted>2021-05-24T17:11:10Z</cp:lastPrinted>
  <dcterms:created xsi:type="dcterms:W3CDTF">2000-07-25T15:33:51Z</dcterms:created>
  <dcterms:modified xsi:type="dcterms:W3CDTF">2022-01-18T15:42:18Z</dcterms:modified>
</cp:coreProperties>
</file>